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DVDOC\images\"/>
    </mc:Choice>
  </mc:AlternateContent>
  <xr:revisionPtr revIDLastSave="0" documentId="13_ncr:9_{377A7307-AE71-40E3-8DB3-2556714EA090}" xr6:coauthVersionLast="47" xr6:coauthVersionMax="47" xr10:uidLastSave="{00000000-0000-0000-0000-000000000000}"/>
  <bookViews>
    <workbookView xWindow="-120" yWindow="-120" windowWidth="29040" windowHeight="15840" xr2:uid="{B01FDDD9-A128-457D-9960-853F0919ACB8}"/>
  </bookViews>
  <sheets>
    <sheet name="Algeme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9" i="1" l="1"/>
  <c r="P69" i="1"/>
  <c r="C69" i="1"/>
  <c r="Y68" i="1"/>
  <c r="P68" i="1"/>
  <c r="C68" i="1"/>
  <c r="V68" i="1" s="1"/>
  <c r="Y67" i="1"/>
  <c r="P67" i="1"/>
  <c r="C67" i="1"/>
  <c r="Y66" i="1"/>
  <c r="P66" i="1"/>
  <c r="C66" i="1"/>
  <c r="V66" i="1" s="1"/>
  <c r="Y65" i="1"/>
  <c r="P65" i="1"/>
  <c r="C65" i="1"/>
  <c r="Y64" i="1"/>
  <c r="P64" i="1"/>
  <c r="C64" i="1"/>
  <c r="V64" i="1" s="1"/>
  <c r="Y63" i="1"/>
  <c r="P63" i="1"/>
  <c r="C63" i="1"/>
  <c r="Y62" i="1"/>
  <c r="P62" i="1"/>
  <c r="C62" i="1"/>
  <c r="V62" i="1" s="1"/>
  <c r="Y61" i="1"/>
  <c r="P61" i="1"/>
  <c r="C61" i="1"/>
  <c r="Y60" i="1"/>
  <c r="P60" i="1"/>
  <c r="C60" i="1"/>
  <c r="V60" i="1" s="1"/>
  <c r="Y59" i="1"/>
  <c r="P57" i="1" s="1"/>
  <c r="P59" i="1"/>
  <c r="C59" i="1"/>
  <c r="P58" i="1"/>
  <c r="AA57" i="1"/>
  <c r="AA56" i="1"/>
  <c r="P56" i="1"/>
  <c r="Y55" i="1"/>
  <c r="P55" i="1"/>
  <c r="C55" i="1"/>
  <c r="Y54" i="1"/>
  <c r="V54" i="1"/>
  <c r="R54" i="1"/>
  <c r="P54" i="1"/>
  <c r="N54" i="1"/>
  <c r="G54" i="1"/>
  <c r="C54" i="1"/>
  <c r="Z54" i="1" s="1"/>
  <c r="Y53" i="1"/>
  <c r="P51" i="1" s="1"/>
  <c r="P53" i="1"/>
  <c r="C53" i="1"/>
  <c r="AA51" i="1"/>
  <c r="AA50" i="1"/>
  <c r="Y49" i="1"/>
  <c r="P49" i="1"/>
  <c r="C49" i="1"/>
  <c r="Y48" i="1"/>
  <c r="P48" i="1"/>
  <c r="C48" i="1"/>
  <c r="V48" i="1" s="1"/>
  <c r="Y47" i="1"/>
  <c r="P47" i="1"/>
  <c r="C47" i="1"/>
  <c r="Y46" i="1"/>
  <c r="P46" i="1"/>
  <c r="C46" i="1"/>
  <c r="V46" i="1" s="1"/>
  <c r="Y45" i="1"/>
  <c r="P43" i="1" s="1"/>
  <c r="P45" i="1"/>
  <c r="C45" i="1"/>
  <c r="Y44" i="1"/>
  <c r="P44" i="1"/>
  <c r="C44" i="1"/>
  <c r="V44" i="1" s="1"/>
  <c r="Y42" i="1"/>
  <c r="V42" i="1"/>
  <c r="R42" i="1"/>
  <c r="P42" i="1"/>
  <c r="N42" i="1"/>
  <c r="G42" i="1"/>
  <c r="C42" i="1"/>
  <c r="Z42" i="1" s="1"/>
  <c r="Y41" i="1"/>
  <c r="P41" i="1"/>
  <c r="C41" i="1"/>
  <c r="Y40" i="1"/>
  <c r="V40" i="1"/>
  <c r="R40" i="1"/>
  <c r="P40" i="1"/>
  <c r="N40" i="1"/>
  <c r="G40" i="1"/>
  <c r="C40" i="1"/>
  <c r="Z40" i="1" s="1"/>
  <c r="AA38" i="1"/>
  <c r="P38" i="1"/>
  <c r="AA37" i="1"/>
  <c r="Y36" i="1"/>
  <c r="V36" i="1"/>
  <c r="R36" i="1"/>
  <c r="P36" i="1"/>
  <c r="N36" i="1"/>
  <c r="G36" i="1"/>
  <c r="C36" i="1"/>
  <c r="Z36" i="1" s="1"/>
  <c r="Y35" i="1"/>
  <c r="P35" i="1"/>
  <c r="C35" i="1"/>
  <c r="Y34" i="1"/>
  <c r="V34" i="1"/>
  <c r="R34" i="1"/>
  <c r="P34" i="1"/>
  <c r="N34" i="1"/>
  <c r="G34" i="1"/>
  <c r="C34" i="1"/>
  <c r="Z34" i="1" s="1"/>
  <c r="Y33" i="1"/>
  <c r="P33" i="1"/>
  <c r="C33" i="1"/>
  <c r="W33" i="1" s="1"/>
  <c r="Y32" i="1"/>
  <c r="P32" i="1"/>
  <c r="C32" i="1"/>
  <c r="Z32" i="1" s="1"/>
  <c r="Y31" i="1"/>
  <c r="P31" i="1"/>
  <c r="C31" i="1"/>
  <c r="V31" i="1" s="1"/>
  <c r="Y30" i="1"/>
  <c r="P30" i="1"/>
  <c r="C30" i="1"/>
  <c r="Z30" i="1" s="1"/>
  <c r="Y29" i="1"/>
  <c r="P29" i="1"/>
  <c r="C29" i="1"/>
  <c r="V29" i="1" s="1"/>
  <c r="Y28" i="1"/>
  <c r="P28" i="1"/>
  <c r="C28" i="1"/>
  <c r="Z28" i="1" s="1"/>
  <c r="Y27" i="1"/>
  <c r="P27" i="1"/>
  <c r="C27" i="1"/>
  <c r="V27" i="1" s="1"/>
  <c r="Y26" i="1"/>
  <c r="P26" i="1"/>
  <c r="C26" i="1"/>
  <c r="Z26" i="1" s="1"/>
  <c r="Y25" i="1"/>
  <c r="P25" i="1"/>
  <c r="C25" i="1"/>
  <c r="V25" i="1" s="1"/>
  <c r="Y24" i="1"/>
  <c r="P24" i="1"/>
  <c r="C24" i="1"/>
  <c r="Z24" i="1" s="1"/>
  <c r="Y23" i="1"/>
  <c r="P23" i="1"/>
  <c r="C23" i="1"/>
  <c r="V23" i="1" s="1"/>
  <c r="Y22" i="1"/>
  <c r="P21" i="1" s="1"/>
  <c r="P22" i="1"/>
  <c r="C22" i="1"/>
  <c r="Y20" i="1"/>
  <c r="P20" i="1"/>
  <c r="C20" i="1"/>
  <c r="Y19" i="1"/>
  <c r="V19" i="1"/>
  <c r="R19" i="1"/>
  <c r="P19" i="1"/>
  <c r="N19" i="1"/>
  <c r="G19" i="1"/>
  <c r="C19" i="1"/>
  <c r="Z19" i="1" s="1"/>
  <c r="Y18" i="1"/>
  <c r="P18" i="1"/>
  <c r="C18" i="1"/>
  <c r="Y17" i="1"/>
  <c r="V17" i="1"/>
  <c r="R17" i="1"/>
  <c r="P17" i="1"/>
  <c r="N17" i="1"/>
  <c r="G17" i="1"/>
  <c r="C17" i="1"/>
  <c r="Z17" i="1" s="1"/>
  <c r="Y16" i="1"/>
  <c r="P16" i="1"/>
  <c r="C16" i="1"/>
  <c r="Y15" i="1"/>
  <c r="V15" i="1"/>
  <c r="R15" i="1"/>
  <c r="P15" i="1"/>
  <c r="N15" i="1"/>
  <c r="G15" i="1"/>
  <c r="C15" i="1"/>
  <c r="Z15" i="1" s="1"/>
  <c r="Y14" i="1"/>
  <c r="P14" i="1"/>
  <c r="C14" i="1"/>
  <c r="Y13" i="1"/>
  <c r="V13" i="1"/>
  <c r="R13" i="1"/>
  <c r="P13" i="1"/>
  <c r="N13" i="1"/>
  <c r="G13" i="1"/>
  <c r="C13" i="1"/>
  <c r="Z13" i="1" s="1"/>
  <c r="Y12" i="1"/>
  <c r="P12" i="1"/>
  <c r="C12" i="1"/>
  <c r="Y11" i="1"/>
  <c r="V11" i="1"/>
  <c r="R11" i="1"/>
  <c r="P11" i="1"/>
  <c r="N11" i="1"/>
  <c r="G11" i="1"/>
  <c r="C11" i="1"/>
  <c r="Z11" i="1" s="1"/>
  <c r="Y10" i="1"/>
  <c r="P10" i="1"/>
  <c r="C10" i="1"/>
  <c r="Y9" i="1"/>
  <c r="V9" i="1"/>
  <c r="R9" i="1"/>
  <c r="P9" i="1"/>
  <c r="N9" i="1"/>
  <c r="G9" i="1"/>
  <c r="C9" i="1"/>
  <c r="Z9" i="1" s="1"/>
  <c r="Y8" i="1"/>
  <c r="P8" i="1"/>
  <c r="C8" i="1"/>
  <c r="Y7" i="1"/>
  <c r="V7" i="1"/>
  <c r="R7" i="1"/>
  <c r="P7" i="1"/>
  <c r="N7" i="1"/>
  <c r="G7" i="1"/>
  <c r="C7" i="1"/>
  <c r="Z7" i="1" s="1"/>
  <c r="Y6" i="1"/>
  <c r="P6" i="1"/>
  <c r="C6" i="1"/>
  <c r="P5" i="1"/>
  <c r="AA4" i="1"/>
  <c r="AA3" i="1"/>
  <c r="P3" i="1"/>
  <c r="P2" i="1"/>
  <c r="J60" i="1" l="1"/>
  <c r="T60" i="1"/>
  <c r="X60" i="1"/>
  <c r="Z60" i="1"/>
  <c r="J62" i="1"/>
  <c r="T62" i="1"/>
  <c r="X62" i="1"/>
  <c r="Z62" i="1"/>
  <c r="J64" i="1"/>
  <c r="T64" i="1"/>
  <c r="X64" i="1"/>
  <c r="Z64" i="1"/>
  <c r="J66" i="1"/>
  <c r="T66" i="1"/>
  <c r="X66" i="1"/>
  <c r="Z66" i="1"/>
  <c r="J68" i="1"/>
  <c r="T68" i="1"/>
  <c r="X68" i="1"/>
  <c r="Z68" i="1"/>
  <c r="G60" i="1"/>
  <c r="U60" i="1" s="1"/>
  <c r="N60" i="1"/>
  <c r="R60" i="1"/>
  <c r="G62" i="1"/>
  <c r="N62" i="1"/>
  <c r="R62" i="1"/>
  <c r="G64" i="1"/>
  <c r="U64" i="1" s="1"/>
  <c r="N64" i="1"/>
  <c r="R64" i="1"/>
  <c r="G66" i="1"/>
  <c r="N66" i="1"/>
  <c r="R66" i="1"/>
  <c r="G68" i="1"/>
  <c r="U68" i="1" s="1"/>
  <c r="N68" i="1"/>
  <c r="R68" i="1"/>
  <c r="J54" i="1"/>
  <c r="T54" i="1"/>
  <c r="X54" i="1"/>
  <c r="J44" i="1"/>
  <c r="T44" i="1"/>
  <c r="X44" i="1"/>
  <c r="Z44" i="1"/>
  <c r="J46" i="1"/>
  <c r="T46" i="1"/>
  <c r="X46" i="1"/>
  <c r="Z46" i="1"/>
  <c r="J48" i="1"/>
  <c r="T48" i="1"/>
  <c r="X48" i="1"/>
  <c r="Z48" i="1"/>
  <c r="G44" i="1"/>
  <c r="N44" i="1"/>
  <c r="R44" i="1"/>
  <c r="G46" i="1"/>
  <c r="H46" i="1" s="1"/>
  <c r="N46" i="1"/>
  <c r="R46" i="1"/>
  <c r="G48" i="1"/>
  <c r="N48" i="1"/>
  <c r="R48" i="1"/>
  <c r="J40" i="1"/>
  <c r="T40" i="1"/>
  <c r="X40" i="1"/>
  <c r="J42" i="1"/>
  <c r="T42" i="1"/>
  <c r="X42" i="1"/>
  <c r="J23" i="1"/>
  <c r="T23" i="1"/>
  <c r="X23" i="1"/>
  <c r="Z23" i="1"/>
  <c r="J25" i="1"/>
  <c r="T25" i="1"/>
  <c r="X25" i="1"/>
  <c r="Z25" i="1"/>
  <c r="J27" i="1"/>
  <c r="T27" i="1"/>
  <c r="X27" i="1"/>
  <c r="Z27" i="1"/>
  <c r="J29" i="1"/>
  <c r="T29" i="1"/>
  <c r="X29" i="1"/>
  <c r="Z29" i="1"/>
  <c r="J31" i="1"/>
  <c r="T31" i="1"/>
  <c r="X31" i="1"/>
  <c r="Z31" i="1"/>
  <c r="J33" i="1"/>
  <c r="T33" i="1"/>
  <c r="G23" i="1"/>
  <c r="U23" i="1" s="1"/>
  <c r="N23" i="1"/>
  <c r="R23" i="1"/>
  <c r="G25" i="1"/>
  <c r="U25" i="1" s="1"/>
  <c r="N25" i="1"/>
  <c r="R25" i="1"/>
  <c r="G27" i="1"/>
  <c r="U27" i="1" s="1"/>
  <c r="N27" i="1"/>
  <c r="R27" i="1"/>
  <c r="G29" i="1"/>
  <c r="U29" i="1" s="1"/>
  <c r="N29" i="1"/>
  <c r="R29" i="1"/>
  <c r="G31" i="1"/>
  <c r="U31" i="1" s="1"/>
  <c r="N31" i="1"/>
  <c r="R31" i="1"/>
  <c r="G33" i="1"/>
  <c r="U33" i="1" s="1"/>
  <c r="N33" i="1"/>
  <c r="R33" i="1"/>
  <c r="J34" i="1"/>
  <c r="T34" i="1"/>
  <c r="X34" i="1"/>
  <c r="J36" i="1"/>
  <c r="T36" i="1"/>
  <c r="X36" i="1"/>
  <c r="J7" i="1"/>
  <c r="T7" i="1"/>
  <c r="X7" i="1"/>
  <c r="J9" i="1"/>
  <c r="T9" i="1"/>
  <c r="X9" i="1"/>
  <c r="J11" i="1"/>
  <c r="T11" i="1"/>
  <c r="X11" i="1"/>
  <c r="J13" i="1"/>
  <c r="T13" i="1"/>
  <c r="X13" i="1"/>
  <c r="J15" i="1"/>
  <c r="T15" i="1"/>
  <c r="X15" i="1"/>
  <c r="J17" i="1"/>
  <c r="T17" i="1"/>
  <c r="X17" i="1"/>
  <c r="J19" i="1"/>
  <c r="T19" i="1"/>
  <c r="X19" i="1"/>
  <c r="Z6" i="1"/>
  <c r="X6" i="1"/>
  <c r="V6" i="1"/>
  <c r="T6" i="1"/>
  <c r="R6" i="1"/>
  <c r="N6" i="1"/>
  <c r="J6" i="1"/>
  <c r="G6" i="1"/>
  <c r="L6" i="1"/>
  <c r="W6" i="1"/>
  <c r="U7" i="1"/>
  <c r="H7" i="1"/>
  <c r="Z8" i="1"/>
  <c r="X8" i="1"/>
  <c r="V8" i="1"/>
  <c r="T8" i="1"/>
  <c r="R8" i="1"/>
  <c r="N8" i="1"/>
  <c r="J8" i="1"/>
  <c r="G8" i="1"/>
  <c r="L8" i="1"/>
  <c r="W8" i="1"/>
  <c r="U9" i="1"/>
  <c r="H9" i="1"/>
  <c r="Z10" i="1"/>
  <c r="X10" i="1"/>
  <c r="V10" i="1"/>
  <c r="T10" i="1"/>
  <c r="R10" i="1"/>
  <c r="N10" i="1"/>
  <c r="J10" i="1"/>
  <c r="G10" i="1"/>
  <c r="L10" i="1"/>
  <c r="W10" i="1"/>
  <c r="U11" i="1"/>
  <c r="H11" i="1"/>
  <c r="Z12" i="1"/>
  <c r="X12" i="1"/>
  <c r="V12" i="1"/>
  <c r="T12" i="1"/>
  <c r="R12" i="1"/>
  <c r="N12" i="1"/>
  <c r="J12" i="1"/>
  <c r="G12" i="1"/>
  <c r="L12" i="1"/>
  <c r="W12" i="1"/>
  <c r="U13" i="1"/>
  <c r="H13" i="1"/>
  <c r="Z14" i="1"/>
  <c r="X14" i="1"/>
  <c r="V14" i="1"/>
  <c r="T14" i="1"/>
  <c r="R14" i="1"/>
  <c r="N14" i="1"/>
  <c r="J14" i="1"/>
  <c r="G14" i="1"/>
  <c r="L14" i="1"/>
  <c r="W14" i="1"/>
  <c r="U15" i="1"/>
  <c r="H15" i="1"/>
  <c r="Z16" i="1"/>
  <c r="X16" i="1"/>
  <c r="V16" i="1"/>
  <c r="T16" i="1"/>
  <c r="R16" i="1"/>
  <c r="N16" i="1"/>
  <c r="J16" i="1"/>
  <c r="G16" i="1"/>
  <c r="L16" i="1"/>
  <c r="W16" i="1"/>
  <c r="U17" i="1"/>
  <c r="H17" i="1"/>
  <c r="Z18" i="1"/>
  <c r="X18" i="1"/>
  <c r="V18" i="1"/>
  <c r="T18" i="1"/>
  <c r="R18" i="1"/>
  <c r="N18" i="1"/>
  <c r="J18" i="1"/>
  <c r="G18" i="1"/>
  <c r="L18" i="1"/>
  <c r="W18" i="1"/>
  <c r="U19" i="1"/>
  <c r="H19" i="1"/>
  <c r="Z20" i="1"/>
  <c r="X20" i="1"/>
  <c r="V20" i="1"/>
  <c r="T20" i="1"/>
  <c r="R20" i="1"/>
  <c r="N20" i="1"/>
  <c r="J20" i="1"/>
  <c r="G20" i="1"/>
  <c r="L20" i="1"/>
  <c r="W20" i="1"/>
  <c r="P4" i="1"/>
  <c r="Z22" i="1"/>
  <c r="X22" i="1"/>
  <c r="V22" i="1"/>
  <c r="T22" i="1"/>
  <c r="R22" i="1"/>
  <c r="N22" i="1"/>
  <c r="J22" i="1"/>
  <c r="G22" i="1"/>
  <c r="L22" i="1"/>
  <c r="W22" i="1"/>
  <c r="L24" i="1"/>
  <c r="W24" i="1"/>
  <c r="L26" i="1"/>
  <c r="W26" i="1"/>
  <c r="L28" i="1"/>
  <c r="W28" i="1"/>
  <c r="L30" i="1"/>
  <c r="W30" i="1"/>
  <c r="L32" i="1"/>
  <c r="W32" i="1"/>
  <c r="U34" i="1"/>
  <c r="H34" i="1"/>
  <c r="Z35" i="1"/>
  <c r="X35" i="1"/>
  <c r="V35" i="1"/>
  <c r="T35" i="1"/>
  <c r="R35" i="1"/>
  <c r="N35" i="1"/>
  <c r="J35" i="1"/>
  <c r="G35" i="1"/>
  <c r="L35" i="1"/>
  <c r="W35" i="1"/>
  <c r="U36" i="1"/>
  <c r="H36" i="1"/>
  <c r="U40" i="1"/>
  <c r="H40" i="1"/>
  <c r="Z41" i="1"/>
  <c r="X41" i="1"/>
  <c r="V41" i="1"/>
  <c r="T41" i="1"/>
  <c r="R41" i="1"/>
  <c r="N41" i="1"/>
  <c r="J41" i="1"/>
  <c r="G41" i="1"/>
  <c r="L41" i="1"/>
  <c r="W41" i="1"/>
  <c r="U42" i="1"/>
  <c r="H42" i="1"/>
  <c r="U44" i="1"/>
  <c r="H44" i="1"/>
  <c r="Z45" i="1"/>
  <c r="X45" i="1"/>
  <c r="V45" i="1"/>
  <c r="J37" i="1" s="1"/>
  <c r="T45" i="1"/>
  <c r="R45" i="1"/>
  <c r="N45" i="1"/>
  <c r="J45" i="1"/>
  <c r="G45" i="1"/>
  <c r="L45" i="1"/>
  <c r="W45" i="1"/>
  <c r="U46" i="1"/>
  <c r="Z47" i="1"/>
  <c r="X47" i="1"/>
  <c r="V47" i="1"/>
  <c r="T47" i="1"/>
  <c r="R47" i="1"/>
  <c r="N47" i="1"/>
  <c r="J47" i="1"/>
  <c r="G47" i="1"/>
  <c r="L47" i="1"/>
  <c r="W47" i="1"/>
  <c r="U48" i="1"/>
  <c r="H48" i="1"/>
  <c r="Z49" i="1"/>
  <c r="X49" i="1"/>
  <c r="V49" i="1"/>
  <c r="T49" i="1"/>
  <c r="R49" i="1"/>
  <c r="N49" i="1"/>
  <c r="J49" i="1"/>
  <c r="G49" i="1"/>
  <c r="L49" i="1"/>
  <c r="W49" i="1"/>
  <c r="L7" i="1"/>
  <c r="W7" i="1"/>
  <c r="L9" i="1"/>
  <c r="W9" i="1"/>
  <c r="L11" i="1"/>
  <c r="W11" i="1"/>
  <c r="L13" i="1"/>
  <c r="W13" i="1"/>
  <c r="L15" i="1"/>
  <c r="W15" i="1"/>
  <c r="L17" i="1"/>
  <c r="W17" i="1"/>
  <c r="L19" i="1"/>
  <c r="W19" i="1"/>
  <c r="H23" i="1"/>
  <c r="L23" i="1"/>
  <c r="W23" i="1"/>
  <c r="G24" i="1"/>
  <c r="J24" i="1"/>
  <c r="N24" i="1"/>
  <c r="R24" i="1"/>
  <c r="T24" i="1"/>
  <c r="V24" i="1"/>
  <c r="X24" i="1"/>
  <c r="L25" i="1"/>
  <c r="W25" i="1"/>
  <c r="G26" i="1"/>
  <c r="J26" i="1"/>
  <c r="N26" i="1"/>
  <c r="R26" i="1"/>
  <c r="T26" i="1"/>
  <c r="V26" i="1"/>
  <c r="X26" i="1"/>
  <c r="H27" i="1"/>
  <c r="L27" i="1"/>
  <c r="W27" i="1"/>
  <c r="G28" i="1"/>
  <c r="J28" i="1"/>
  <c r="N28" i="1"/>
  <c r="R28" i="1"/>
  <c r="T28" i="1"/>
  <c r="V28" i="1"/>
  <c r="X28" i="1"/>
  <c r="L29" i="1"/>
  <c r="W29" i="1"/>
  <c r="G30" i="1"/>
  <c r="J30" i="1"/>
  <c r="N30" i="1"/>
  <c r="R30" i="1"/>
  <c r="T30" i="1"/>
  <c r="V30" i="1"/>
  <c r="X30" i="1"/>
  <c r="H31" i="1"/>
  <c r="L31" i="1"/>
  <c r="W31" i="1"/>
  <c r="G32" i="1"/>
  <c r="J32" i="1"/>
  <c r="N32" i="1"/>
  <c r="R32" i="1"/>
  <c r="T32" i="1"/>
  <c r="V32" i="1"/>
  <c r="X32" i="1"/>
  <c r="Z33" i="1"/>
  <c r="X33" i="1"/>
  <c r="V33" i="1"/>
  <c r="H33" i="1"/>
  <c r="S33" i="1" s="1"/>
  <c r="AA33" i="1" s="1"/>
  <c r="L33" i="1"/>
  <c r="P39" i="1"/>
  <c r="P37" i="1"/>
  <c r="P50" i="1"/>
  <c r="P52" i="1"/>
  <c r="Z53" i="1"/>
  <c r="X53" i="1"/>
  <c r="V53" i="1"/>
  <c r="T53" i="1"/>
  <c r="R53" i="1"/>
  <c r="N53" i="1"/>
  <c r="J53" i="1"/>
  <c r="G53" i="1"/>
  <c r="L53" i="1"/>
  <c r="W53" i="1"/>
  <c r="U54" i="1"/>
  <c r="H54" i="1"/>
  <c r="Z55" i="1"/>
  <c r="X55" i="1"/>
  <c r="V55" i="1"/>
  <c r="T55" i="1"/>
  <c r="R55" i="1"/>
  <c r="N55" i="1"/>
  <c r="J55" i="1"/>
  <c r="G55" i="1"/>
  <c r="L55" i="1"/>
  <c r="W55" i="1"/>
  <c r="L34" i="1"/>
  <c r="W34" i="1"/>
  <c r="L36" i="1"/>
  <c r="W36" i="1"/>
  <c r="L40" i="1"/>
  <c r="W40" i="1"/>
  <c r="L42" i="1"/>
  <c r="W42" i="1"/>
  <c r="L44" i="1"/>
  <c r="W44" i="1"/>
  <c r="L46" i="1"/>
  <c r="W46" i="1"/>
  <c r="L48" i="1"/>
  <c r="W48" i="1"/>
  <c r="L54" i="1"/>
  <c r="W54" i="1"/>
  <c r="Z59" i="1"/>
  <c r="X59" i="1"/>
  <c r="V59" i="1"/>
  <c r="T59" i="1"/>
  <c r="R59" i="1"/>
  <c r="N59" i="1"/>
  <c r="J59" i="1"/>
  <c r="G59" i="1"/>
  <c r="L59" i="1"/>
  <c r="W59" i="1"/>
  <c r="H60" i="1"/>
  <c r="Z61" i="1"/>
  <c r="X61" i="1"/>
  <c r="V61" i="1"/>
  <c r="T61" i="1"/>
  <c r="R61" i="1"/>
  <c r="N61" i="1"/>
  <c r="J61" i="1"/>
  <c r="G61" i="1"/>
  <c r="L61" i="1"/>
  <c r="W61" i="1"/>
  <c r="U62" i="1"/>
  <c r="H62" i="1"/>
  <c r="Z63" i="1"/>
  <c r="X63" i="1"/>
  <c r="V63" i="1"/>
  <c r="T63" i="1"/>
  <c r="R63" i="1"/>
  <c r="N63" i="1"/>
  <c r="J63" i="1"/>
  <c r="G63" i="1"/>
  <c r="L63" i="1"/>
  <c r="W63" i="1"/>
  <c r="H64" i="1"/>
  <c r="Z65" i="1"/>
  <c r="X65" i="1"/>
  <c r="V65" i="1"/>
  <c r="T65" i="1"/>
  <c r="R65" i="1"/>
  <c r="N65" i="1"/>
  <c r="J65" i="1"/>
  <c r="G65" i="1"/>
  <c r="L65" i="1"/>
  <c r="W65" i="1"/>
  <c r="U66" i="1"/>
  <c r="H66" i="1"/>
  <c r="Z67" i="1"/>
  <c r="X67" i="1"/>
  <c r="V67" i="1"/>
  <c r="T67" i="1"/>
  <c r="R67" i="1"/>
  <c r="N67" i="1"/>
  <c r="J67" i="1"/>
  <c r="G67" i="1"/>
  <c r="L67" i="1"/>
  <c r="W67" i="1"/>
  <c r="H68" i="1"/>
  <c r="Z69" i="1"/>
  <c r="X69" i="1"/>
  <c r="V69" i="1"/>
  <c r="T69" i="1"/>
  <c r="R69" i="1"/>
  <c r="N69" i="1"/>
  <c r="J69" i="1"/>
  <c r="G69" i="1"/>
  <c r="L69" i="1"/>
  <c r="W69" i="1"/>
  <c r="L60" i="1"/>
  <c r="W60" i="1"/>
  <c r="L62" i="1"/>
  <c r="W62" i="1"/>
  <c r="L64" i="1"/>
  <c r="W64" i="1"/>
  <c r="L66" i="1"/>
  <c r="W66" i="1"/>
  <c r="L68" i="1"/>
  <c r="W68" i="1"/>
  <c r="S68" i="1" l="1"/>
  <c r="AA68" i="1" s="1"/>
  <c r="S64" i="1"/>
  <c r="AA64" i="1" s="1"/>
  <c r="S60" i="1"/>
  <c r="AA60" i="1" s="1"/>
  <c r="J43" i="1"/>
  <c r="J38" i="1"/>
  <c r="N38" i="1"/>
  <c r="H29" i="1"/>
  <c r="H25" i="1"/>
  <c r="S25" i="1" s="1"/>
  <c r="AA25" i="1" s="1"/>
  <c r="S19" i="1"/>
  <c r="AA19" i="1" s="1"/>
  <c r="S15" i="1"/>
  <c r="AA15" i="1" s="1"/>
  <c r="S11" i="1"/>
  <c r="AA11" i="1" s="1"/>
  <c r="S7" i="1"/>
  <c r="AA7" i="1" s="1"/>
  <c r="U65" i="1"/>
  <c r="H65" i="1"/>
  <c r="S65" i="1" s="1"/>
  <c r="AA65" i="1" s="1"/>
  <c r="U61" i="1"/>
  <c r="H61" i="1"/>
  <c r="S61" i="1" s="1"/>
  <c r="AA61" i="1" s="1"/>
  <c r="J58" i="1"/>
  <c r="J56" i="1"/>
  <c r="J57" i="1"/>
  <c r="R58" i="1"/>
  <c r="R57" i="1"/>
  <c r="R56" i="1"/>
  <c r="U55" i="1"/>
  <c r="H55" i="1"/>
  <c r="S55" i="1" s="1"/>
  <c r="AA55" i="1" s="1"/>
  <c r="S54" i="1"/>
  <c r="AA54" i="1" s="1"/>
  <c r="J52" i="1"/>
  <c r="J50" i="1"/>
  <c r="J51" i="1"/>
  <c r="R52" i="1"/>
  <c r="R50" i="1"/>
  <c r="R51" i="1"/>
  <c r="U32" i="1"/>
  <c r="H32" i="1"/>
  <c r="S32" i="1" s="1"/>
  <c r="AA32" i="1" s="1"/>
  <c r="U30" i="1"/>
  <c r="H30" i="1"/>
  <c r="S30" i="1" s="1"/>
  <c r="AA30" i="1" s="1"/>
  <c r="U28" i="1"/>
  <c r="H28" i="1"/>
  <c r="S28" i="1" s="1"/>
  <c r="AA28" i="1" s="1"/>
  <c r="U26" i="1"/>
  <c r="H26" i="1"/>
  <c r="S26" i="1" s="1"/>
  <c r="AA26" i="1" s="1"/>
  <c r="U24" i="1"/>
  <c r="H24" i="1"/>
  <c r="S24" i="1" s="1"/>
  <c r="AA24" i="1" s="1"/>
  <c r="U49" i="1"/>
  <c r="H49" i="1"/>
  <c r="S49" i="1" s="1"/>
  <c r="AA49" i="1" s="1"/>
  <c r="S48" i="1"/>
  <c r="AA48" i="1" s="1"/>
  <c r="U45" i="1"/>
  <c r="H43" i="1" s="1"/>
  <c r="S43" i="1" s="1"/>
  <c r="AA43" i="1" s="1"/>
  <c r="H45" i="1"/>
  <c r="S45" i="1" s="1"/>
  <c r="AA45" i="1" s="1"/>
  <c r="G43" i="1"/>
  <c r="N43" i="1"/>
  <c r="S44" i="1"/>
  <c r="AA44" i="1" s="1"/>
  <c r="S42" i="1"/>
  <c r="AA42" i="1" s="1"/>
  <c r="R39" i="1"/>
  <c r="R37" i="1"/>
  <c r="S40" i="1"/>
  <c r="AA40" i="1" s="1"/>
  <c r="S36" i="1"/>
  <c r="AA36" i="1" s="1"/>
  <c r="U22" i="1"/>
  <c r="H22" i="1"/>
  <c r="S22" i="1" s="1"/>
  <c r="AA22" i="1" s="1"/>
  <c r="G21" i="1"/>
  <c r="N21" i="1"/>
  <c r="U20" i="1"/>
  <c r="H20" i="1"/>
  <c r="S20" i="1" s="1"/>
  <c r="AA20" i="1" s="1"/>
  <c r="U16" i="1"/>
  <c r="H16" i="1"/>
  <c r="S16" i="1" s="1"/>
  <c r="AA16" i="1" s="1"/>
  <c r="U12" i="1"/>
  <c r="H12" i="1"/>
  <c r="S12" i="1" s="1"/>
  <c r="AA12" i="1" s="1"/>
  <c r="U8" i="1"/>
  <c r="H8" i="1"/>
  <c r="S8" i="1" s="1"/>
  <c r="AA8" i="1" s="1"/>
  <c r="J5" i="1"/>
  <c r="J3" i="1"/>
  <c r="J2" i="1"/>
  <c r="J4" i="1"/>
  <c r="R5" i="1"/>
  <c r="R3" i="1"/>
  <c r="R2" i="1"/>
  <c r="R4" i="1"/>
  <c r="U69" i="1"/>
  <c r="H69" i="1"/>
  <c r="S69" i="1" s="1"/>
  <c r="AA69" i="1" s="1"/>
  <c r="U67" i="1"/>
  <c r="H67" i="1"/>
  <c r="S67" i="1" s="1"/>
  <c r="AA67" i="1" s="1"/>
  <c r="S66" i="1"/>
  <c r="AA66" i="1" s="1"/>
  <c r="U63" i="1"/>
  <c r="H63" i="1"/>
  <c r="S63" i="1" s="1"/>
  <c r="AA63" i="1" s="1"/>
  <c r="S62" i="1"/>
  <c r="AA62" i="1" s="1"/>
  <c r="L57" i="1"/>
  <c r="L58" i="1"/>
  <c r="L56" i="1"/>
  <c r="U59" i="1"/>
  <c r="H59" i="1"/>
  <c r="S59" i="1" s="1"/>
  <c r="AA59" i="1" s="1"/>
  <c r="G58" i="1"/>
  <c r="G56" i="1"/>
  <c r="G57" i="1"/>
  <c r="N58" i="1"/>
  <c r="N56" i="1"/>
  <c r="N57" i="1"/>
  <c r="L43" i="1"/>
  <c r="L39" i="1"/>
  <c r="L37" i="1"/>
  <c r="L38" i="1"/>
  <c r="L51" i="1"/>
  <c r="L52" i="1"/>
  <c r="L50" i="1"/>
  <c r="U53" i="1"/>
  <c r="H53" i="1"/>
  <c r="S53" i="1" s="1"/>
  <c r="AA53" i="1" s="1"/>
  <c r="G52" i="1"/>
  <c r="G50" i="1"/>
  <c r="G51" i="1"/>
  <c r="N52" i="1"/>
  <c r="N50" i="1"/>
  <c r="N51" i="1"/>
  <c r="R38" i="1"/>
  <c r="G38" i="1"/>
  <c r="J39" i="1"/>
  <c r="S31" i="1"/>
  <c r="AA31" i="1" s="1"/>
  <c r="S29" i="1"/>
  <c r="AA29" i="1" s="1"/>
  <c r="S27" i="1"/>
  <c r="AA27" i="1" s="1"/>
  <c r="S23" i="1"/>
  <c r="AA23" i="1" s="1"/>
  <c r="U47" i="1"/>
  <c r="H47" i="1"/>
  <c r="S47" i="1" s="1"/>
  <c r="AA47" i="1" s="1"/>
  <c r="S46" i="1"/>
  <c r="AA46" i="1" s="1"/>
  <c r="R43" i="1"/>
  <c r="U41" i="1"/>
  <c r="H41" i="1"/>
  <c r="S41" i="1" s="1"/>
  <c r="AA41" i="1" s="1"/>
  <c r="G39" i="1"/>
  <c r="G37" i="1"/>
  <c r="N39" i="1"/>
  <c r="N37" i="1"/>
  <c r="H39" i="1"/>
  <c r="U35" i="1"/>
  <c r="H35" i="1"/>
  <c r="S35" i="1" s="1"/>
  <c r="AA35" i="1" s="1"/>
  <c r="S34" i="1"/>
  <c r="AA34" i="1" s="1"/>
  <c r="L21" i="1"/>
  <c r="J21" i="1"/>
  <c r="R21" i="1"/>
  <c r="U18" i="1"/>
  <c r="H18" i="1"/>
  <c r="S18" i="1" s="1"/>
  <c r="AA18" i="1" s="1"/>
  <c r="S17" i="1"/>
  <c r="AA17" i="1" s="1"/>
  <c r="U14" i="1"/>
  <c r="H14" i="1"/>
  <c r="S14" i="1" s="1"/>
  <c r="AA14" i="1" s="1"/>
  <c r="S13" i="1"/>
  <c r="AA13" i="1" s="1"/>
  <c r="U10" i="1"/>
  <c r="H10" i="1"/>
  <c r="S10" i="1" s="1"/>
  <c r="AA10" i="1" s="1"/>
  <c r="S9" i="1"/>
  <c r="AA9" i="1" s="1"/>
  <c r="L4" i="1"/>
  <c r="L5" i="1"/>
  <c r="L3" i="1"/>
  <c r="L2" i="1"/>
  <c r="U6" i="1"/>
  <c r="H6" i="1"/>
  <c r="S6" i="1" s="1"/>
  <c r="AA6" i="1" s="1"/>
  <c r="G5" i="1"/>
  <c r="G3" i="1"/>
  <c r="G2" i="1"/>
  <c r="G4" i="1"/>
  <c r="N5" i="1"/>
  <c r="N3" i="1"/>
  <c r="N2" i="1"/>
  <c r="N4" i="1"/>
  <c r="H37" i="1" l="1"/>
  <c r="S37" i="1" s="1"/>
  <c r="H38" i="1"/>
  <c r="S38" i="1" s="1"/>
  <c r="H51" i="1"/>
  <c r="S51" i="1" s="1"/>
  <c r="H52" i="1"/>
  <c r="S52" i="1" s="1"/>
  <c r="AA52" i="1" s="1"/>
  <c r="H50" i="1"/>
  <c r="S50" i="1" s="1"/>
  <c r="H21" i="1"/>
  <c r="S21" i="1" s="1"/>
  <c r="AA21" i="1" s="1"/>
  <c r="H4" i="1"/>
  <c r="S4" i="1" s="1"/>
  <c r="H5" i="1"/>
  <c r="S5" i="1" s="1"/>
  <c r="AA5" i="1" s="1"/>
  <c r="H3" i="1"/>
  <c r="S3" i="1" s="1"/>
  <c r="H2" i="1"/>
  <c r="S2" i="1" s="1"/>
  <c r="S39" i="1"/>
  <c r="AA39" i="1" s="1"/>
  <c r="H58" i="1"/>
  <c r="S58" i="1" s="1"/>
  <c r="AA58" i="1" s="1"/>
  <c r="H57" i="1"/>
  <c r="S57" i="1" s="1"/>
  <c r="H56" i="1"/>
  <c r="S56" i="1" s="1"/>
</calcChain>
</file>

<file path=xl/sharedStrings.xml><?xml version="1.0" encoding="utf-8"?>
<sst xmlns="http://schemas.openxmlformats.org/spreadsheetml/2006/main" count="165" uniqueCount="97">
  <si>
    <t>Code</t>
  </si>
  <si>
    <t>Omschrijving</t>
  </si>
  <si>
    <t>Hoeveelheid</t>
  </si>
  <si>
    <t>Eenheid</t>
  </si>
  <si>
    <t>Urennorm</t>
  </si>
  <si>
    <t>Uurtarief</t>
  </si>
  <si>
    <t>Urentotaal</t>
  </si>
  <si>
    <t>Loontotaal</t>
  </si>
  <si>
    <t>Materiaalnorm</t>
  </si>
  <si>
    <t>Materiaaltotaal</t>
  </si>
  <si>
    <t>Materieelnorm</t>
  </si>
  <si>
    <t>Materieeltotaal</t>
  </si>
  <si>
    <t>OA norm</t>
  </si>
  <si>
    <t>OA totaal</t>
  </si>
  <si>
    <t>Stelpostnorm</t>
  </si>
  <si>
    <t>Stelposttotaal</t>
  </si>
  <si>
    <t>Overigenorm</t>
  </si>
  <si>
    <t>Overigetotaal</t>
  </si>
  <si>
    <t>Totaal</t>
  </si>
  <si>
    <t>Reken Uren</t>
  </si>
  <si>
    <t>Reken Loon</t>
  </si>
  <si>
    <t>Reken Materia</t>
  </si>
  <si>
    <t>Reken Materie</t>
  </si>
  <si>
    <t>Reken OA</t>
  </si>
  <si>
    <t>Reken Stelpost</t>
  </si>
  <si>
    <t>Reken Overig</t>
  </si>
  <si>
    <t>Normtotaal</t>
  </si>
  <si>
    <t>Hoev/eenh</t>
  </si>
  <si>
    <t>Project totalen</t>
  </si>
  <si>
    <t>Funderingsconstructies</t>
  </si>
  <si>
    <t>16.12</t>
  </si>
  <si>
    <t>funderingsconstructies; voeten en balken, fundatie balken</t>
  </si>
  <si>
    <t>16.12.5534</t>
  </si>
  <si>
    <t>Balkenfundering aanbrengen met EPS-bekisting, type Isobouw Powerkist, afmeting 350 x 500 mm, lengte tot 75 m1 Prefab wapeningskorven 10 kg/m1, betondekking 25 mm d.m.v. Attema ringafstandhouders. Betonkwaliteit C 20/25-CX3-S3. Storten beton in fundatie vanuit de mixerpomp (mipo).</t>
  </si>
  <si>
    <t>m1</t>
  </si>
  <si>
    <t>Zandbed egaliseren</t>
  </si>
  <si>
    <t>m2</t>
  </si>
  <si>
    <t>EPS funderingsbekisting stellen</t>
  </si>
  <si>
    <t>Bovenbeugels met regels stellen</t>
  </si>
  <si>
    <t>Prefab wapening aanbrengen</t>
  </si>
  <si>
    <t>kg</t>
  </si>
  <si>
    <t>Afstandsringen wapening aanbrengen</t>
  </si>
  <si>
    <t>Beton storten met mixerpomp (mipo)</t>
  </si>
  <si>
    <t>m3</t>
  </si>
  <si>
    <t>Regels en bovenbeugels verwijderen</t>
  </si>
  <si>
    <t>Bodemplaat t.b.v. Isobouw Powerkist, breed 350 mm</t>
  </si>
  <si>
    <t>Zijwand t.b.v. Isobouw Powerkist, hoog 500 mm</t>
  </si>
  <si>
    <t>Haring t.b.v. Isobouw Powerkist</t>
  </si>
  <si>
    <t>stk</t>
  </si>
  <si>
    <t>Bovenbeugel B350 t.b.v. Isobouw Powerkist, breed 350 mm</t>
  </si>
  <si>
    <t>Vurenhout klasse C FSC, geschaafd, 44 x 70 mm</t>
  </si>
  <si>
    <t>Ringafstandhouder, Attema type Uni 6-12/30</t>
  </si>
  <si>
    <t>Prefab wapeningskorven</t>
  </si>
  <si>
    <t>Beton, C20/25-XC3-S3</t>
  </si>
  <si>
    <t>16.12.5537</t>
  </si>
  <si>
    <t>Balkenfundering aanbrengen met EPS-bekisting, type Isobouw Powerkist, afmeting 450 x 500 mm, lengte tot 75 m1 Prefab wapeningskorven 10 kg/m1, betondekking 25 mm d.m.v. Attema ringafstandhouders. Betonkwaliteit C 20/25-CX3-S3. Storten beton in fundatie vanuit de mixerpomp (mipo).</t>
  </si>
  <si>
    <t>Bodemplaat t.b.v. Isobouw Powerkist, breed 450 mm</t>
  </si>
  <si>
    <t>Bovenbeugel B450 t.b.v. Isobouw Powerkist, breed 450 mm</t>
  </si>
  <si>
    <t>Paalfunderingen</t>
  </si>
  <si>
    <t>17.21</t>
  </si>
  <si>
    <t>paalfunderingen; geheid, dragende palen</t>
  </si>
  <si>
    <t>17.21.910</t>
  </si>
  <si>
    <t>Koppen snellen betonnen palen, afm. 180 x 180 mm Met compressor 9,5 m3 per minuut</t>
  </si>
  <si>
    <t>Koppen snellen betonnen palen, afm. 180 x 180 mm</t>
  </si>
  <si>
    <t>Combibus, 2000 liter</t>
  </si>
  <si>
    <t>uur</t>
  </si>
  <si>
    <t>Compressor, 9,5 m3 per minuut</t>
  </si>
  <si>
    <t>17.21.914</t>
  </si>
  <si>
    <t>Heien prefab betonnen palen, afm. 180 x 180 mm, 8 m lang Met dragline 20 ton, dieselblok d 18</t>
  </si>
  <si>
    <t>Uitzetten heipalen</t>
  </si>
  <si>
    <t>Heien prefab betonnen palen, afm. 180 x 180 mm, lang 8,0 m</t>
  </si>
  <si>
    <t>Prefab betonnen heipaal, afm. 180 x 180 mm, 8 m lang</t>
  </si>
  <si>
    <t>Dragline, 20 ton, met bediening</t>
  </si>
  <si>
    <t>Dieselblok</t>
  </si>
  <si>
    <t>Makelaar t.b.v. heiwerk</t>
  </si>
  <si>
    <t>Buitenwanden</t>
  </si>
  <si>
    <t>21.22</t>
  </si>
  <si>
    <t>buitenwanden; constructief, spouwwanden</t>
  </si>
  <si>
    <t>21.22.19439</t>
  </si>
  <si>
    <t>Binnenspouwblad metselen met kalkzandsteen, waalformaat (WF), vuilwerk, oppervlakte 75 - 100 m2 Calduran kalkzandsteen metselsteen, kleur wit/lichtgrijs, afmeting 214x102x55 mm (LxBxH). Gewicht 2 kg/stk. Verwerking 68,7 st/m2. Inclusief metselmortel (verbruik 18 kg/m2).</t>
  </si>
  <si>
    <t>Kalkzandsteen metselen</t>
  </si>
  <si>
    <t>Kalkzandsteen metselsteen, waalformaat (WF)</t>
  </si>
  <si>
    <t>Metselmortel</t>
  </si>
  <si>
    <t>Vloeren</t>
  </si>
  <si>
    <t>23.21</t>
  </si>
  <si>
    <t>vloeren; constructief, vrijdragende vloeren</t>
  </si>
  <si>
    <t>23.21.73639</t>
  </si>
  <si>
    <t>In het werk gestorte, vrijdragende, gewapende betonvloer aanbrengen, dik 150 mm, 20 - 50 m2 vloeroppervlakte Inclusief transport bekisting, aanbrengen en ontkisten (rand-)bekisting, dubbelwapeningsnet, beton, huur mixerpomp (mipo).</t>
  </si>
  <si>
    <t>Be- en ontkisten vloerbekisting, inclusief schoonmaken en oli?n</t>
  </si>
  <si>
    <t>Transport vloerbekisting</t>
  </si>
  <si>
    <t>Be- en ontkisten randbekisting</t>
  </si>
  <si>
    <t>Afstandhouders aanbrengen</t>
  </si>
  <si>
    <t>Bouwstaalmatten, dubbel net, aanbrengen</t>
  </si>
  <si>
    <t>Afschrijfkosten vloerbekisting</t>
  </si>
  <si>
    <t>Afschrijfkosten randbekisting</t>
  </si>
  <si>
    <t>Afstandhouder, ASR Fischer, uni r4-12 30 mm, 6 stuks/m2</t>
  </si>
  <si>
    <t>Wapeningsstaal (volgens opgave constructeur), ca. 10 - 15 kg/m2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</si>
</sst>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0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color rgb="FF669933"/>
      <name val="Tahoma"/>
      <family val="2"/>
    </font>
    <font>
      <b/>
      <sz val="8"/>
      <color rgb="FF800000"/>
      <name val="Tahoma"/>
      <family val="2"/>
    </font>
    <font>
      <sz val="8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5F5F5"/>
      </left>
      <right style="medium">
        <color rgb="FFF5F5F5"/>
      </right>
      <top style="medium">
        <color rgb="FFF5F5F5"/>
      </top>
      <bottom style="medium">
        <color rgb="FFF5F5F5"/>
      </bottom>
      <diagonal/>
    </border>
    <border>
      <left/>
      <right style="medium">
        <color rgb="FFF5F5F5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18" fillId="34" borderId="10" xfId="0" applyFont="1" applyFill="1" applyBorder="1" applyAlignment="1">
      <alignment horizontal="left" vertical="center" wrapText="1"/>
    </xf>
    <xf numFmtId="49" fontId="18" fillId="34" borderId="10" xfId="0" applyNumberFormat="1" applyFont="1" applyFill="1" applyBorder="1" applyAlignment="1">
      <alignment horizontal="left" vertical="center" wrapText="1"/>
    </xf>
    <xf numFmtId="49" fontId="18" fillId="33" borderId="10" xfId="0" applyNumberFormat="1" applyFont="1" applyFill="1" applyBorder="1" applyAlignment="1">
      <alignment horizontal="left" vertical="center" wrapText="1"/>
    </xf>
    <xf numFmtId="49" fontId="19" fillId="0" borderId="10" xfId="0" applyNumberFormat="1" applyFont="1" applyBorder="1" applyAlignment="1">
      <alignment vertical="top" wrapText="1"/>
    </xf>
    <xf numFmtId="49" fontId="20" fillId="0" borderId="10" xfId="0" applyNumberFormat="1" applyFont="1" applyBorder="1" applyAlignment="1">
      <alignment vertical="top" wrapText="1"/>
    </xf>
    <xf numFmtId="49" fontId="0" fillId="0" borderId="0" xfId="0" applyNumberFormat="1"/>
    <xf numFmtId="4" fontId="18" fillId="34" borderId="10" xfId="0" applyNumberFormat="1" applyFont="1" applyFill="1" applyBorder="1" applyAlignment="1">
      <alignment horizontal="right" vertical="center" wrapText="1"/>
    </xf>
    <xf numFmtId="4" fontId="18" fillId="33" borderId="10" xfId="0" applyNumberFormat="1" applyFont="1" applyFill="1" applyBorder="1" applyAlignment="1">
      <alignment horizontal="right" vertical="center" wrapText="1"/>
    </xf>
    <xf numFmtId="4" fontId="19" fillId="0" borderId="10" xfId="0" applyNumberFormat="1" applyFont="1" applyBorder="1" applyAlignment="1">
      <alignment horizontal="right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0" fillId="0" borderId="0" xfId="0" applyNumberFormat="1"/>
    <xf numFmtId="4" fontId="18" fillId="34" borderId="10" xfId="0" applyNumberFormat="1" applyFont="1" applyFill="1" applyBorder="1" applyAlignment="1">
      <alignment horizontal="left" vertical="center" wrapText="1"/>
    </xf>
    <xf numFmtId="4" fontId="18" fillId="33" borderId="10" xfId="0" applyNumberFormat="1" applyFont="1" applyFill="1" applyBorder="1" applyAlignment="1">
      <alignment horizontal="left" vertical="center" wrapText="1"/>
    </xf>
    <xf numFmtId="4" fontId="19" fillId="0" borderId="10" xfId="0" applyNumberFormat="1" applyFont="1" applyBorder="1" applyAlignment="1">
      <alignment vertical="top" wrapText="1"/>
    </xf>
    <xf numFmtId="4" fontId="20" fillId="0" borderId="10" xfId="0" applyNumberFormat="1" applyFont="1" applyBorder="1" applyAlignment="1">
      <alignment vertical="top" wrapText="1"/>
    </xf>
    <xf numFmtId="4" fontId="20" fillId="0" borderId="10" xfId="0" applyNumberFormat="1" applyFont="1" applyBorder="1" applyAlignment="1">
      <alignment horizontal="right" wrapText="1"/>
    </xf>
    <xf numFmtId="4" fontId="0" fillId="0" borderId="11" xfId="0" applyNumberFormat="1" applyBorder="1"/>
    <xf numFmtId="168" fontId="18" fillId="34" borderId="10" xfId="0" applyNumberFormat="1" applyFont="1" applyFill="1" applyBorder="1" applyAlignment="1">
      <alignment horizontal="right" vertical="center" wrapText="1"/>
    </xf>
    <xf numFmtId="168" fontId="18" fillId="33" borderId="10" xfId="0" applyNumberFormat="1" applyFont="1" applyFill="1" applyBorder="1" applyAlignment="1">
      <alignment horizontal="right" vertical="center" wrapText="1"/>
    </xf>
    <xf numFmtId="168" fontId="19" fillId="0" borderId="10" xfId="0" applyNumberFormat="1" applyFont="1" applyBorder="1" applyAlignment="1">
      <alignment horizontal="right" vertical="top" wrapText="1"/>
    </xf>
    <xf numFmtId="168" fontId="20" fillId="0" borderId="10" xfId="0" applyNumberFormat="1" applyFont="1" applyBorder="1" applyAlignment="1">
      <alignment horizontal="right" vertical="top" wrapText="1"/>
    </xf>
    <xf numFmtId="16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B5683-3BAA-4CEF-8BAB-38AF7B9B6510}">
  <dimension ref="A1:AB69"/>
  <sheetViews>
    <sheetView showGridLines="0" tabSelected="1" workbookViewId="0">
      <pane ySplit="2" topLeftCell="A3" activePane="bottomLeft" state="frozenSplit"/>
      <selection pane="bottomLeft" activeCell="B3" sqref="B3"/>
    </sheetView>
  </sheetViews>
  <sheetFormatPr defaultRowHeight="15" x14ac:dyDescent="0.25"/>
  <cols>
    <col min="1" max="1" width="10.85546875" style="9" bestFit="1" customWidth="1"/>
    <col min="2" max="2" width="36.5703125" bestFit="1" customWidth="1"/>
    <col min="3" max="3" width="11" style="14" bestFit="1" customWidth="1"/>
    <col min="4" max="4" width="7.28515625" style="14" bestFit="1" customWidth="1"/>
    <col min="5" max="5" width="9.140625" style="25"/>
    <col min="6" max="6" width="8.28515625" style="14" bestFit="1" customWidth="1"/>
    <col min="7" max="8" width="9.7109375" style="14" bestFit="1" customWidth="1"/>
    <col min="9" max="9" width="13.140625" style="14" bestFit="1" customWidth="1"/>
    <col min="10" max="10" width="13.7109375" style="14" bestFit="1" customWidth="1"/>
    <col min="11" max="11" width="13.140625" style="14" bestFit="1" customWidth="1"/>
    <col min="12" max="12" width="13.7109375" style="14" bestFit="1" customWidth="1"/>
    <col min="13" max="13" width="8" style="14" bestFit="1" customWidth="1"/>
    <col min="14" max="14" width="8.5703125" style="14" bestFit="1" customWidth="1"/>
    <col min="15" max="15" width="12" style="14" bestFit="1" customWidth="1"/>
    <col min="16" max="16" width="12.5703125" style="14" bestFit="1" customWidth="1"/>
    <col min="17" max="17" width="11.5703125" style="14" bestFit="1" customWidth="1"/>
    <col min="18" max="18" width="12.140625" style="14" bestFit="1" customWidth="1"/>
    <col min="19" max="19" width="11.7109375" style="14" customWidth="1"/>
    <col min="20" max="21" width="10.42578125" style="14" hidden="1" customWidth="1"/>
    <col min="22" max="23" width="12.85546875" style="14" hidden="1" customWidth="1"/>
    <col min="24" max="24" width="8.85546875" style="14" hidden="1" customWidth="1"/>
    <col min="25" max="25" width="13.42578125" style="14" hidden="1" customWidth="1"/>
    <col min="26" max="26" width="11.85546875" style="14" hidden="1" customWidth="1"/>
    <col min="27" max="27" width="10.140625" style="14" bestFit="1" customWidth="1"/>
    <col min="28" max="28" width="10" style="14" bestFit="1" customWidth="1"/>
  </cols>
  <sheetData>
    <row r="1" spans="1:28" ht="15.75" thickBot="1" x14ac:dyDescent="0.3">
      <c r="A1" s="5" t="s">
        <v>0</v>
      </c>
      <c r="B1" s="4" t="s">
        <v>1</v>
      </c>
      <c r="C1" s="10" t="s">
        <v>2</v>
      </c>
      <c r="D1" s="15" t="s">
        <v>3</v>
      </c>
      <c r="E1" s="21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</row>
    <row r="2" spans="1:28" ht="15.75" thickBot="1" x14ac:dyDescent="0.3">
      <c r="A2" s="6"/>
      <c r="B2" s="1" t="s">
        <v>28</v>
      </c>
      <c r="C2" s="11"/>
      <c r="D2" s="16"/>
      <c r="E2" s="22"/>
      <c r="F2" s="11"/>
      <c r="G2" s="11">
        <f>SUM(T3:T65535)</f>
        <v>152.63400000000004</v>
      </c>
      <c r="H2" s="11">
        <f>SUM(U3:U65535)</f>
        <v>7213.8649999999998</v>
      </c>
      <c r="I2" s="11"/>
      <c r="J2" s="11">
        <f>SUM(V3:V65535)</f>
        <v>11337.7745</v>
      </c>
      <c r="K2" s="11"/>
      <c r="L2" s="11">
        <f>SUM(W3:W65535)</f>
        <v>0</v>
      </c>
      <c r="M2" s="11"/>
      <c r="N2" s="11">
        <f>SUM(X3:X65535)</f>
        <v>0</v>
      </c>
      <c r="O2" s="11"/>
      <c r="P2" s="11">
        <f>SUM(Y3:Y65535)</f>
        <v>0</v>
      </c>
      <c r="Q2" s="11"/>
      <c r="R2" s="11">
        <f>SUM(Z3:Z65535)</f>
        <v>0</v>
      </c>
      <c r="S2" s="11">
        <f t="shared" ref="S2:S33" si="0">SUM(H2,J2,L2,N2,R2)</f>
        <v>18551.639499999997</v>
      </c>
      <c r="AB2" s="20"/>
    </row>
    <row r="3" spans="1:28" ht="15.75" thickBot="1" x14ac:dyDescent="0.3">
      <c r="A3" s="7">
        <v>16</v>
      </c>
      <c r="B3" s="2" t="s">
        <v>29</v>
      </c>
      <c r="C3" s="12">
        <v>0</v>
      </c>
      <c r="D3" s="17"/>
      <c r="E3" s="23"/>
      <c r="F3" s="12"/>
      <c r="G3" s="12">
        <f>SUM(T4:T36)</f>
        <v>43.470000000000006</v>
      </c>
      <c r="H3" s="12">
        <f>SUM(U4:U36)</f>
        <v>2064.8249999999998</v>
      </c>
      <c r="I3" s="12"/>
      <c r="J3" s="12">
        <f>SUM(V4:V36)</f>
        <v>3803.5425</v>
      </c>
      <c r="K3" s="12"/>
      <c r="L3" s="12">
        <f>SUM(W4:W36)</f>
        <v>0</v>
      </c>
      <c r="M3" s="12"/>
      <c r="N3" s="12">
        <f>SUM(X4:X36)</f>
        <v>0</v>
      </c>
      <c r="O3" s="12"/>
      <c r="P3" s="12">
        <f>SUM(Y4:Y36)</f>
        <v>0</v>
      </c>
      <c r="Q3" s="12"/>
      <c r="R3" s="12">
        <f>SUM(Z4:Z36)</f>
        <v>0</v>
      </c>
      <c r="S3" s="12">
        <f t="shared" si="0"/>
        <v>5868.3675000000003</v>
      </c>
      <c r="T3" s="12"/>
      <c r="U3" s="12"/>
      <c r="V3" s="12"/>
      <c r="W3" s="12"/>
      <c r="X3" s="12"/>
      <c r="Y3" s="12"/>
      <c r="Z3" s="12"/>
      <c r="AA3" s="12">
        <f t="shared" ref="AA3:AA34" si="1">IF(C3&gt;0,S3/C3,0)</f>
        <v>0</v>
      </c>
      <c r="AB3" s="12">
        <v>0</v>
      </c>
    </row>
    <row r="4" spans="1:28" ht="21.75" thickBot="1" x14ac:dyDescent="0.3">
      <c r="A4" s="7" t="s">
        <v>30</v>
      </c>
      <c r="B4" s="2" t="s">
        <v>31</v>
      </c>
      <c r="C4" s="12">
        <v>0</v>
      </c>
      <c r="D4" s="17"/>
      <c r="E4" s="23"/>
      <c r="F4" s="12"/>
      <c r="G4" s="12">
        <f>SUM(T5:T36)</f>
        <v>43.470000000000006</v>
      </c>
      <c r="H4" s="12">
        <f>SUM(U5:U36)</f>
        <v>2064.8249999999998</v>
      </c>
      <c r="I4" s="12"/>
      <c r="J4" s="12">
        <f>SUM(V5:V36)</f>
        <v>3803.5425</v>
      </c>
      <c r="K4" s="12"/>
      <c r="L4" s="12">
        <f>SUM(W5:W36)</f>
        <v>0</v>
      </c>
      <c r="M4" s="12"/>
      <c r="N4" s="12">
        <f>SUM(X5:X36)</f>
        <v>0</v>
      </c>
      <c r="O4" s="12"/>
      <c r="P4" s="12">
        <f>SUM(Y5:Y36)</f>
        <v>0</v>
      </c>
      <c r="Q4" s="12"/>
      <c r="R4" s="12">
        <f>SUM(Z5:Z36)</f>
        <v>0</v>
      </c>
      <c r="S4" s="12">
        <f t="shared" si="0"/>
        <v>5868.3675000000003</v>
      </c>
      <c r="T4" s="12"/>
      <c r="U4" s="12"/>
      <c r="V4" s="12"/>
      <c r="W4" s="12"/>
      <c r="X4" s="12"/>
      <c r="Y4" s="12"/>
      <c r="Z4" s="12"/>
      <c r="AA4" s="12">
        <f t="shared" si="1"/>
        <v>0</v>
      </c>
      <c r="AB4" s="12">
        <v>0</v>
      </c>
    </row>
    <row r="5" spans="1:28" ht="84.75" thickBot="1" x14ac:dyDescent="0.3">
      <c r="A5" s="7" t="s">
        <v>32</v>
      </c>
      <c r="B5" s="2" t="s">
        <v>33</v>
      </c>
      <c r="C5" s="12">
        <v>15</v>
      </c>
      <c r="D5" s="17" t="s">
        <v>34</v>
      </c>
      <c r="E5" s="23"/>
      <c r="F5" s="12"/>
      <c r="G5" s="12">
        <f>SUM(T6:T20)</f>
        <v>13.754999999999999</v>
      </c>
      <c r="H5" s="12">
        <f>SUM(U6:U20)</f>
        <v>653.36249999999995</v>
      </c>
      <c r="I5" s="12"/>
      <c r="J5" s="12">
        <f>SUM(V6:V20)</f>
        <v>1170.0764999999999</v>
      </c>
      <c r="K5" s="12"/>
      <c r="L5" s="12">
        <f>SUM(W6:W20)</f>
        <v>0</v>
      </c>
      <c r="M5" s="12"/>
      <c r="N5" s="12">
        <f>SUM(X6:X20)</f>
        <v>0</v>
      </c>
      <c r="O5" s="12"/>
      <c r="P5" s="12">
        <f>SUM(Y6:Y20)</f>
        <v>0</v>
      </c>
      <c r="Q5" s="12"/>
      <c r="R5" s="12">
        <f>SUM(Z6:Z20)</f>
        <v>0</v>
      </c>
      <c r="S5" s="12">
        <f t="shared" si="0"/>
        <v>1823.4389999999999</v>
      </c>
      <c r="T5" s="12"/>
      <c r="U5" s="12"/>
      <c r="V5" s="12"/>
      <c r="W5" s="12"/>
      <c r="X5" s="12"/>
      <c r="Y5" s="12"/>
      <c r="Z5" s="12"/>
      <c r="AA5" s="12">
        <f t="shared" si="1"/>
        <v>121.56259999999999</v>
      </c>
      <c r="AB5" s="12">
        <v>1</v>
      </c>
    </row>
    <row r="6" spans="1:28" ht="15.75" thickBot="1" x14ac:dyDescent="0.3">
      <c r="A6" s="8"/>
      <c r="B6" s="3" t="s">
        <v>35</v>
      </c>
      <c r="C6" s="13">
        <f>C5*AB6</f>
        <v>11.25</v>
      </c>
      <c r="D6" s="18" t="s">
        <v>36</v>
      </c>
      <c r="E6" s="24">
        <v>0.1</v>
      </c>
      <c r="F6" s="13">
        <v>47.5</v>
      </c>
      <c r="G6" s="13">
        <f t="shared" ref="G6:G20" si="2">C6*E6</f>
        <v>1.125</v>
      </c>
      <c r="H6" s="13">
        <f t="shared" ref="H6:H20" si="3">G6*F6</f>
        <v>53.4375</v>
      </c>
      <c r="I6" s="13"/>
      <c r="J6" s="13">
        <f t="shared" ref="J6:J20" si="4">C6*I6</f>
        <v>0</v>
      </c>
      <c r="K6" s="13">
        <v>0</v>
      </c>
      <c r="L6" s="13">
        <f t="shared" ref="L6:L20" si="5">C6*K6</f>
        <v>0</v>
      </c>
      <c r="M6" s="13">
        <v>0</v>
      </c>
      <c r="N6" s="13">
        <f t="shared" ref="N6:N20" si="6">C6*M6</f>
        <v>0</v>
      </c>
      <c r="O6" s="13">
        <v>0</v>
      </c>
      <c r="P6" s="13">
        <f t="shared" ref="P6:P20" si="7">O6*M6</f>
        <v>0</v>
      </c>
      <c r="Q6" s="13">
        <v>0</v>
      </c>
      <c r="R6" s="13">
        <f t="shared" ref="R6:R20" si="8">C6*Q6</f>
        <v>0</v>
      </c>
      <c r="S6" s="19">
        <f t="shared" si="0"/>
        <v>53.4375</v>
      </c>
      <c r="T6" s="13">
        <f t="shared" ref="T6:T20" si="9">C6*E6</f>
        <v>1.125</v>
      </c>
      <c r="U6" s="13">
        <f t="shared" ref="U6:U20" si="10">G6*F6</f>
        <v>53.4375</v>
      </c>
      <c r="V6" s="13">
        <f t="shared" ref="V6:V20" si="11">C6*I6</f>
        <v>0</v>
      </c>
      <c r="W6" s="13">
        <f t="shared" ref="W6:W20" si="12">C6*K6</f>
        <v>0</v>
      </c>
      <c r="X6" s="13">
        <f t="shared" ref="X6:X20" si="13">C6*M6</f>
        <v>0</v>
      </c>
      <c r="Y6" s="13">
        <f t="shared" ref="Y6:Y20" si="14">O6*M6</f>
        <v>0</v>
      </c>
      <c r="Z6" s="13">
        <f t="shared" ref="Z6:Z20" si="15">C6*Q6</f>
        <v>0</v>
      </c>
      <c r="AA6" s="13">
        <f t="shared" si="1"/>
        <v>4.75</v>
      </c>
      <c r="AB6" s="13">
        <v>0.75</v>
      </c>
    </row>
    <row r="7" spans="1:28" ht="15.75" thickBot="1" x14ac:dyDescent="0.3">
      <c r="A7" s="8"/>
      <c r="B7" s="3" t="s">
        <v>37</v>
      </c>
      <c r="C7" s="13">
        <f>C5*AB7</f>
        <v>15</v>
      </c>
      <c r="D7" s="18" t="s">
        <v>34</v>
      </c>
      <c r="E7" s="24">
        <v>0.3</v>
      </c>
      <c r="F7" s="13">
        <v>47.5</v>
      </c>
      <c r="G7" s="13">
        <f t="shared" si="2"/>
        <v>4.5</v>
      </c>
      <c r="H7" s="13">
        <f t="shared" si="3"/>
        <v>213.75</v>
      </c>
      <c r="I7" s="13"/>
      <c r="J7" s="13">
        <f t="shared" si="4"/>
        <v>0</v>
      </c>
      <c r="K7" s="13">
        <v>0</v>
      </c>
      <c r="L7" s="13">
        <f t="shared" si="5"/>
        <v>0</v>
      </c>
      <c r="M7" s="13">
        <v>0</v>
      </c>
      <c r="N7" s="13">
        <f t="shared" si="6"/>
        <v>0</v>
      </c>
      <c r="O7" s="13">
        <v>0</v>
      </c>
      <c r="P7" s="13">
        <f t="shared" si="7"/>
        <v>0</v>
      </c>
      <c r="Q7" s="13">
        <v>0</v>
      </c>
      <c r="R7" s="13">
        <f t="shared" si="8"/>
        <v>0</v>
      </c>
      <c r="S7" s="19">
        <f t="shared" si="0"/>
        <v>213.75</v>
      </c>
      <c r="T7" s="13">
        <f t="shared" si="9"/>
        <v>4.5</v>
      </c>
      <c r="U7" s="13">
        <f t="shared" si="10"/>
        <v>213.75</v>
      </c>
      <c r="V7" s="13">
        <f t="shared" si="11"/>
        <v>0</v>
      </c>
      <c r="W7" s="13">
        <f t="shared" si="12"/>
        <v>0</v>
      </c>
      <c r="X7" s="13">
        <f t="shared" si="13"/>
        <v>0</v>
      </c>
      <c r="Y7" s="13">
        <f t="shared" si="14"/>
        <v>0</v>
      </c>
      <c r="Z7" s="13">
        <f t="shared" si="15"/>
        <v>0</v>
      </c>
      <c r="AA7" s="13">
        <f t="shared" si="1"/>
        <v>14.25</v>
      </c>
      <c r="AB7" s="13">
        <v>1</v>
      </c>
    </row>
    <row r="8" spans="1:28" ht="15.75" thickBot="1" x14ac:dyDescent="0.3">
      <c r="A8" s="8"/>
      <c r="B8" s="3" t="s">
        <v>38</v>
      </c>
      <c r="C8" s="13">
        <f>C5*AB8</f>
        <v>15</v>
      </c>
      <c r="D8" s="18" t="s">
        <v>34</v>
      </c>
      <c r="E8" s="24">
        <v>0.04</v>
      </c>
      <c r="F8" s="13">
        <v>47.5</v>
      </c>
      <c r="G8" s="13">
        <f t="shared" si="2"/>
        <v>0.6</v>
      </c>
      <c r="H8" s="13">
        <f t="shared" si="3"/>
        <v>28.5</v>
      </c>
      <c r="I8" s="13"/>
      <c r="J8" s="13">
        <f t="shared" si="4"/>
        <v>0</v>
      </c>
      <c r="K8" s="13">
        <v>0</v>
      </c>
      <c r="L8" s="13">
        <f t="shared" si="5"/>
        <v>0</v>
      </c>
      <c r="M8" s="13">
        <v>0</v>
      </c>
      <c r="N8" s="13">
        <f t="shared" si="6"/>
        <v>0</v>
      </c>
      <c r="O8" s="13">
        <v>0</v>
      </c>
      <c r="P8" s="13">
        <f t="shared" si="7"/>
        <v>0</v>
      </c>
      <c r="Q8" s="13">
        <v>0</v>
      </c>
      <c r="R8" s="13">
        <f t="shared" si="8"/>
        <v>0</v>
      </c>
      <c r="S8" s="19">
        <f t="shared" si="0"/>
        <v>28.5</v>
      </c>
      <c r="T8" s="13">
        <f t="shared" si="9"/>
        <v>0.6</v>
      </c>
      <c r="U8" s="13">
        <f t="shared" si="10"/>
        <v>28.5</v>
      </c>
      <c r="V8" s="13">
        <f t="shared" si="11"/>
        <v>0</v>
      </c>
      <c r="W8" s="13">
        <f t="shared" si="12"/>
        <v>0</v>
      </c>
      <c r="X8" s="13">
        <f t="shared" si="13"/>
        <v>0</v>
      </c>
      <c r="Y8" s="13">
        <f t="shared" si="14"/>
        <v>0</v>
      </c>
      <c r="Z8" s="13">
        <f t="shared" si="15"/>
        <v>0</v>
      </c>
      <c r="AA8" s="13">
        <f t="shared" si="1"/>
        <v>1.9</v>
      </c>
      <c r="AB8" s="13">
        <v>1</v>
      </c>
    </row>
    <row r="9" spans="1:28" ht="15.75" thickBot="1" x14ac:dyDescent="0.3">
      <c r="A9" s="8"/>
      <c r="B9" s="3" t="s">
        <v>39</v>
      </c>
      <c r="C9" s="13">
        <f>C5*AB9</f>
        <v>150</v>
      </c>
      <c r="D9" s="18" t="s">
        <v>40</v>
      </c>
      <c r="E9" s="24">
        <v>0.01</v>
      </c>
      <c r="F9" s="13">
        <v>47.5</v>
      </c>
      <c r="G9" s="13">
        <f t="shared" si="2"/>
        <v>1.5</v>
      </c>
      <c r="H9" s="13">
        <f t="shared" si="3"/>
        <v>71.25</v>
      </c>
      <c r="I9" s="13"/>
      <c r="J9" s="13">
        <f t="shared" si="4"/>
        <v>0</v>
      </c>
      <c r="K9" s="13">
        <v>0</v>
      </c>
      <c r="L9" s="13">
        <f t="shared" si="5"/>
        <v>0</v>
      </c>
      <c r="M9" s="13">
        <v>0</v>
      </c>
      <c r="N9" s="13">
        <f t="shared" si="6"/>
        <v>0</v>
      </c>
      <c r="O9" s="13">
        <v>0</v>
      </c>
      <c r="P9" s="13">
        <f t="shared" si="7"/>
        <v>0</v>
      </c>
      <c r="Q9" s="13">
        <v>0</v>
      </c>
      <c r="R9" s="13">
        <f t="shared" si="8"/>
        <v>0</v>
      </c>
      <c r="S9" s="19">
        <f t="shared" si="0"/>
        <v>71.25</v>
      </c>
      <c r="T9" s="13">
        <f t="shared" si="9"/>
        <v>1.5</v>
      </c>
      <c r="U9" s="13">
        <f t="shared" si="10"/>
        <v>71.25</v>
      </c>
      <c r="V9" s="13">
        <f t="shared" si="11"/>
        <v>0</v>
      </c>
      <c r="W9" s="13">
        <f t="shared" si="12"/>
        <v>0</v>
      </c>
      <c r="X9" s="13">
        <f t="shared" si="13"/>
        <v>0</v>
      </c>
      <c r="Y9" s="13">
        <f t="shared" si="14"/>
        <v>0</v>
      </c>
      <c r="Z9" s="13">
        <f t="shared" si="15"/>
        <v>0</v>
      </c>
      <c r="AA9" s="13">
        <f t="shared" si="1"/>
        <v>0.47499999999999998</v>
      </c>
      <c r="AB9" s="13">
        <v>10</v>
      </c>
    </row>
    <row r="10" spans="1:28" ht="15.75" thickBot="1" x14ac:dyDescent="0.3">
      <c r="A10" s="8"/>
      <c r="B10" s="3" t="s">
        <v>41</v>
      </c>
      <c r="C10" s="13">
        <f>C5*AB10</f>
        <v>15</v>
      </c>
      <c r="D10" s="18" t="s">
        <v>34</v>
      </c>
      <c r="E10" s="24">
        <v>0.2</v>
      </c>
      <c r="F10" s="13">
        <v>47.5</v>
      </c>
      <c r="G10" s="13">
        <f t="shared" si="2"/>
        <v>3</v>
      </c>
      <c r="H10" s="13">
        <f t="shared" si="3"/>
        <v>142.5</v>
      </c>
      <c r="I10" s="13"/>
      <c r="J10" s="13">
        <f t="shared" si="4"/>
        <v>0</v>
      </c>
      <c r="K10" s="13">
        <v>0</v>
      </c>
      <c r="L10" s="13">
        <f t="shared" si="5"/>
        <v>0</v>
      </c>
      <c r="M10" s="13">
        <v>0</v>
      </c>
      <c r="N10" s="13">
        <f t="shared" si="6"/>
        <v>0</v>
      </c>
      <c r="O10" s="13">
        <v>0</v>
      </c>
      <c r="P10" s="13">
        <f t="shared" si="7"/>
        <v>0</v>
      </c>
      <c r="Q10" s="13">
        <v>0</v>
      </c>
      <c r="R10" s="13">
        <f t="shared" si="8"/>
        <v>0</v>
      </c>
      <c r="S10" s="19">
        <f t="shared" si="0"/>
        <v>142.5</v>
      </c>
      <c r="T10" s="13">
        <f t="shared" si="9"/>
        <v>3</v>
      </c>
      <c r="U10" s="13">
        <f t="shared" si="10"/>
        <v>142.5</v>
      </c>
      <c r="V10" s="13">
        <f t="shared" si="11"/>
        <v>0</v>
      </c>
      <c r="W10" s="13">
        <f t="shared" si="12"/>
        <v>0</v>
      </c>
      <c r="X10" s="13">
        <f t="shared" si="13"/>
        <v>0</v>
      </c>
      <c r="Y10" s="13">
        <f t="shared" si="14"/>
        <v>0</v>
      </c>
      <c r="Z10" s="13">
        <f t="shared" si="15"/>
        <v>0</v>
      </c>
      <c r="AA10" s="13">
        <f t="shared" si="1"/>
        <v>9.5</v>
      </c>
      <c r="AB10" s="13">
        <v>1</v>
      </c>
    </row>
    <row r="11" spans="1:28" ht="15.75" thickBot="1" x14ac:dyDescent="0.3">
      <c r="A11" s="8"/>
      <c r="B11" s="3" t="s">
        <v>42</v>
      </c>
      <c r="C11" s="13">
        <f>C5*AB11</f>
        <v>2.6999999999999997</v>
      </c>
      <c r="D11" s="18" t="s">
        <v>43</v>
      </c>
      <c r="E11" s="24">
        <v>0.9</v>
      </c>
      <c r="F11" s="13">
        <v>47.5</v>
      </c>
      <c r="G11" s="13">
        <f t="shared" si="2"/>
        <v>2.4299999999999997</v>
      </c>
      <c r="H11" s="13">
        <f t="shared" si="3"/>
        <v>115.42499999999998</v>
      </c>
      <c r="I11" s="13"/>
      <c r="J11" s="13">
        <f t="shared" si="4"/>
        <v>0</v>
      </c>
      <c r="K11" s="13">
        <v>0</v>
      </c>
      <c r="L11" s="13">
        <f t="shared" si="5"/>
        <v>0</v>
      </c>
      <c r="M11" s="13">
        <v>0</v>
      </c>
      <c r="N11" s="13">
        <f t="shared" si="6"/>
        <v>0</v>
      </c>
      <c r="O11" s="13">
        <v>0</v>
      </c>
      <c r="P11" s="13">
        <f t="shared" si="7"/>
        <v>0</v>
      </c>
      <c r="Q11" s="13">
        <v>0</v>
      </c>
      <c r="R11" s="13">
        <f t="shared" si="8"/>
        <v>0</v>
      </c>
      <c r="S11" s="19">
        <f t="shared" si="0"/>
        <v>115.42499999999998</v>
      </c>
      <c r="T11" s="13">
        <f t="shared" si="9"/>
        <v>2.4299999999999997</v>
      </c>
      <c r="U11" s="13">
        <f t="shared" si="10"/>
        <v>115.42499999999998</v>
      </c>
      <c r="V11" s="13">
        <f t="shared" si="11"/>
        <v>0</v>
      </c>
      <c r="W11" s="13">
        <f t="shared" si="12"/>
        <v>0</v>
      </c>
      <c r="X11" s="13">
        <f t="shared" si="13"/>
        <v>0</v>
      </c>
      <c r="Y11" s="13">
        <f t="shared" si="14"/>
        <v>0</v>
      </c>
      <c r="Z11" s="13">
        <f t="shared" si="15"/>
        <v>0</v>
      </c>
      <c r="AA11" s="13">
        <f t="shared" si="1"/>
        <v>42.75</v>
      </c>
      <c r="AB11" s="13">
        <v>0.18</v>
      </c>
    </row>
    <row r="12" spans="1:28" ht="15.75" thickBot="1" x14ac:dyDescent="0.3">
      <c r="A12" s="8"/>
      <c r="B12" s="3" t="s">
        <v>44</v>
      </c>
      <c r="C12" s="13">
        <f>C5*AB12</f>
        <v>15</v>
      </c>
      <c r="D12" s="18" t="s">
        <v>34</v>
      </c>
      <c r="E12" s="24">
        <v>0.04</v>
      </c>
      <c r="F12" s="13">
        <v>47.5</v>
      </c>
      <c r="G12" s="13">
        <f t="shared" si="2"/>
        <v>0.6</v>
      </c>
      <c r="H12" s="13">
        <f t="shared" si="3"/>
        <v>28.5</v>
      </c>
      <c r="I12" s="13"/>
      <c r="J12" s="13">
        <f t="shared" si="4"/>
        <v>0</v>
      </c>
      <c r="K12" s="13">
        <v>0</v>
      </c>
      <c r="L12" s="13">
        <f t="shared" si="5"/>
        <v>0</v>
      </c>
      <c r="M12" s="13">
        <v>0</v>
      </c>
      <c r="N12" s="13">
        <f t="shared" si="6"/>
        <v>0</v>
      </c>
      <c r="O12" s="13">
        <v>0</v>
      </c>
      <c r="P12" s="13">
        <f t="shared" si="7"/>
        <v>0</v>
      </c>
      <c r="Q12" s="13">
        <v>0</v>
      </c>
      <c r="R12" s="13">
        <f t="shared" si="8"/>
        <v>0</v>
      </c>
      <c r="S12" s="19">
        <f t="shared" si="0"/>
        <v>28.5</v>
      </c>
      <c r="T12" s="13">
        <f t="shared" si="9"/>
        <v>0.6</v>
      </c>
      <c r="U12" s="13">
        <f t="shared" si="10"/>
        <v>28.5</v>
      </c>
      <c r="V12" s="13">
        <f t="shared" si="11"/>
        <v>0</v>
      </c>
      <c r="W12" s="13">
        <f t="shared" si="12"/>
        <v>0</v>
      </c>
      <c r="X12" s="13">
        <f t="shared" si="13"/>
        <v>0</v>
      </c>
      <c r="Y12" s="13">
        <f t="shared" si="14"/>
        <v>0</v>
      </c>
      <c r="Z12" s="13">
        <f t="shared" si="15"/>
        <v>0</v>
      </c>
      <c r="AA12" s="13">
        <f t="shared" si="1"/>
        <v>1.9</v>
      </c>
      <c r="AB12" s="13">
        <v>1</v>
      </c>
    </row>
    <row r="13" spans="1:28" ht="21.75" thickBot="1" x14ac:dyDescent="0.3">
      <c r="A13" s="8"/>
      <c r="B13" s="3" t="s">
        <v>45</v>
      </c>
      <c r="C13" s="13">
        <f>C5*AB13</f>
        <v>15</v>
      </c>
      <c r="D13" s="18" t="s">
        <v>34</v>
      </c>
      <c r="E13" s="24"/>
      <c r="F13" s="13"/>
      <c r="G13" s="13">
        <f t="shared" si="2"/>
        <v>0</v>
      </c>
      <c r="H13" s="13">
        <f t="shared" si="3"/>
        <v>0</v>
      </c>
      <c r="I13" s="13">
        <v>12.29</v>
      </c>
      <c r="J13" s="13">
        <f t="shared" si="4"/>
        <v>184.35</v>
      </c>
      <c r="K13" s="13">
        <v>0</v>
      </c>
      <c r="L13" s="13">
        <f t="shared" si="5"/>
        <v>0</v>
      </c>
      <c r="M13" s="13">
        <v>0</v>
      </c>
      <c r="N13" s="13">
        <f t="shared" si="6"/>
        <v>0</v>
      </c>
      <c r="O13" s="13">
        <v>0</v>
      </c>
      <c r="P13" s="13">
        <f t="shared" si="7"/>
        <v>0</v>
      </c>
      <c r="Q13" s="13">
        <v>0</v>
      </c>
      <c r="R13" s="13">
        <f t="shared" si="8"/>
        <v>0</v>
      </c>
      <c r="S13" s="19">
        <f t="shared" si="0"/>
        <v>184.35</v>
      </c>
      <c r="T13" s="13">
        <f t="shared" si="9"/>
        <v>0</v>
      </c>
      <c r="U13" s="13">
        <f t="shared" si="10"/>
        <v>0</v>
      </c>
      <c r="V13" s="13">
        <f t="shared" si="11"/>
        <v>184.35</v>
      </c>
      <c r="W13" s="13">
        <f t="shared" si="12"/>
        <v>0</v>
      </c>
      <c r="X13" s="13">
        <f t="shared" si="13"/>
        <v>0</v>
      </c>
      <c r="Y13" s="13">
        <f t="shared" si="14"/>
        <v>0</v>
      </c>
      <c r="Z13" s="13">
        <f t="shared" si="15"/>
        <v>0</v>
      </c>
      <c r="AA13" s="13">
        <f t="shared" si="1"/>
        <v>12.29</v>
      </c>
      <c r="AB13" s="13">
        <v>1</v>
      </c>
    </row>
    <row r="14" spans="1:28" ht="15.75" thickBot="1" x14ac:dyDescent="0.3">
      <c r="A14" s="8"/>
      <c r="B14" s="3" t="s">
        <v>46</v>
      </c>
      <c r="C14" s="13">
        <f>C5*AB14</f>
        <v>30</v>
      </c>
      <c r="D14" s="18" t="s">
        <v>34</v>
      </c>
      <c r="E14" s="24"/>
      <c r="F14" s="13"/>
      <c r="G14" s="13">
        <f t="shared" si="2"/>
        <v>0</v>
      </c>
      <c r="H14" s="13">
        <f t="shared" si="3"/>
        <v>0</v>
      </c>
      <c r="I14" s="13">
        <v>7.47</v>
      </c>
      <c r="J14" s="13">
        <f t="shared" si="4"/>
        <v>224.1</v>
      </c>
      <c r="K14" s="13">
        <v>0</v>
      </c>
      <c r="L14" s="13">
        <f t="shared" si="5"/>
        <v>0</v>
      </c>
      <c r="M14" s="13">
        <v>0</v>
      </c>
      <c r="N14" s="13">
        <f t="shared" si="6"/>
        <v>0</v>
      </c>
      <c r="O14" s="13">
        <v>0</v>
      </c>
      <c r="P14" s="13">
        <f t="shared" si="7"/>
        <v>0</v>
      </c>
      <c r="Q14" s="13">
        <v>0</v>
      </c>
      <c r="R14" s="13">
        <f t="shared" si="8"/>
        <v>0</v>
      </c>
      <c r="S14" s="19">
        <f t="shared" si="0"/>
        <v>224.1</v>
      </c>
      <c r="T14" s="13">
        <f t="shared" si="9"/>
        <v>0</v>
      </c>
      <c r="U14" s="13">
        <f t="shared" si="10"/>
        <v>0</v>
      </c>
      <c r="V14" s="13">
        <f t="shared" si="11"/>
        <v>224.1</v>
      </c>
      <c r="W14" s="13">
        <f t="shared" si="12"/>
        <v>0</v>
      </c>
      <c r="X14" s="13">
        <f t="shared" si="13"/>
        <v>0</v>
      </c>
      <c r="Y14" s="13">
        <f t="shared" si="14"/>
        <v>0</v>
      </c>
      <c r="Z14" s="13">
        <f t="shared" si="15"/>
        <v>0</v>
      </c>
      <c r="AA14" s="13">
        <f t="shared" si="1"/>
        <v>7.47</v>
      </c>
      <c r="AB14" s="13">
        <v>2</v>
      </c>
    </row>
    <row r="15" spans="1:28" ht="15.75" thickBot="1" x14ac:dyDescent="0.3">
      <c r="A15" s="8"/>
      <c r="B15" s="3" t="s">
        <v>47</v>
      </c>
      <c r="C15" s="13">
        <f>C5*AB15</f>
        <v>12.45</v>
      </c>
      <c r="D15" s="18" t="s">
        <v>48</v>
      </c>
      <c r="E15" s="24"/>
      <c r="F15" s="13"/>
      <c r="G15" s="13">
        <f t="shared" si="2"/>
        <v>0</v>
      </c>
      <c r="H15" s="13">
        <f t="shared" si="3"/>
        <v>0</v>
      </c>
      <c r="I15" s="13">
        <v>0.82</v>
      </c>
      <c r="J15" s="13">
        <f t="shared" si="4"/>
        <v>10.209</v>
      </c>
      <c r="K15" s="13">
        <v>0</v>
      </c>
      <c r="L15" s="13">
        <f t="shared" si="5"/>
        <v>0</v>
      </c>
      <c r="M15" s="13">
        <v>0</v>
      </c>
      <c r="N15" s="13">
        <f t="shared" si="6"/>
        <v>0</v>
      </c>
      <c r="O15" s="13">
        <v>0</v>
      </c>
      <c r="P15" s="13">
        <f t="shared" si="7"/>
        <v>0</v>
      </c>
      <c r="Q15" s="13">
        <v>0</v>
      </c>
      <c r="R15" s="13">
        <f t="shared" si="8"/>
        <v>0</v>
      </c>
      <c r="S15" s="19">
        <f t="shared" si="0"/>
        <v>10.209</v>
      </c>
      <c r="T15" s="13">
        <f t="shared" si="9"/>
        <v>0</v>
      </c>
      <c r="U15" s="13">
        <f t="shared" si="10"/>
        <v>0</v>
      </c>
      <c r="V15" s="13">
        <f t="shared" si="11"/>
        <v>10.209</v>
      </c>
      <c r="W15" s="13">
        <f t="shared" si="12"/>
        <v>0</v>
      </c>
      <c r="X15" s="13">
        <f t="shared" si="13"/>
        <v>0</v>
      </c>
      <c r="Y15" s="13">
        <f t="shared" si="14"/>
        <v>0</v>
      </c>
      <c r="Z15" s="13">
        <f t="shared" si="15"/>
        <v>0</v>
      </c>
      <c r="AA15" s="13">
        <f t="shared" si="1"/>
        <v>0.82000000000000006</v>
      </c>
      <c r="AB15" s="13">
        <v>0.83</v>
      </c>
    </row>
    <row r="16" spans="1:28" ht="21.75" thickBot="1" x14ac:dyDescent="0.3">
      <c r="A16" s="8"/>
      <c r="B16" s="3" t="s">
        <v>49</v>
      </c>
      <c r="C16" s="13">
        <f>C5*AB16</f>
        <v>25.049999999999997</v>
      </c>
      <c r="D16" s="18" t="s">
        <v>48</v>
      </c>
      <c r="E16" s="24"/>
      <c r="F16" s="13"/>
      <c r="G16" s="13">
        <f t="shared" si="2"/>
        <v>0</v>
      </c>
      <c r="H16" s="13">
        <f t="shared" si="3"/>
        <v>0</v>
      </c>
      <c r="I16" s="13">
        <v>1.35</v>
      </c>
      <c r="J16" s="13">
        <f t="shared" si="4"/>
        <v>33.817499999999995</v>
      </c>
      <c r="K16" s="13">
        <v>0</v>
      </c>
      <c r="L16" s="13">
        <f t="shared" si="5"/>
        <v>0</v>
      </c>
      <c r="M16" s="13">
        <v>0</v>
      </c>
      <c r="N16" s="13">
        <f t="shared" si="6"/>
        <v>0</v>
      </c>
      <c r="O16" s="13">
        <v>0</v>
      </c>
      <c r="P16" s="13">
        <f t="shared" si="7"/>
        <v>0</v>
      </c>
      <c r="Q16" s="13">
        <v>0</v>
      </c>
      <c r="R16" s="13">
        <f t="shared" si="8"/>
        <v>0</v>
      </c>
      <c r="S16" s="19">
        <f t="shared" si="0"/>
        <v>33.817499999999995</v>
      </c>
      <c r="T16" s="13">
        <f t="shared" si="9"/>
        <v>0</v>
      </c>
      <c r="U16" s="13">
        <f t="shared" si="10"/>
        <v>0</v>
      </c>
      <c r="V16" s="13">
        <f t="shared" si="11"/>
        <v>33.817499999999995</v>
      </c>
      <c r="W16" s="13">
        <f t="shared" si="12"/>
        <v>0</v>
      </c>
      <c r="X16" s="13">
        <f t="shared" si="13"/>
        <v>0</v>
      </c>
      <c r="Y16" s="13">
        <f t="shared" si="14"/>
        <v>0</v>
      </c>
      <c r="Z16" s="13">
        <f t="shared" si="15"/>
        <v>0</v>
      </c>
      <c r="AA16" s="13">
        <f t="shared" si="1"/>
        <v>1.3499999999999999</v>
      </c>
      <c r="AB16" s="13">
        <v>1.67</v>
      </c>
    </row>
    <row r="17" spans="1:28" ht="15.75" thickBot="1" x14ac:dyDescent="0.3">
      <c r="A17" s="8"/>
      <c r="B17" s="3" t="s">
        <v>50</v>
      </c>
      <c r="C17" s="13">
        <f>C5*AB17</f>
        <v>30</v>
      </c>
      <c r="D17" s="18" t="s">
        <v>34</v>
      </c>
      <c r="E17" s="24"/>
      <c r="F17" s="13"/>
      <c r="G17" s="13">
        <f t="shared" si="2"/>
        <v>0</v>
      </c>
      <c r="H17" s="13">
        <f t="shared" si="3"/>
        <v>0</v>
      </c>
      <c r="I17" s="13">
        <v>2.02</v>
      </c>
      <c r="J17" s="13">
        <f t="shared" si="4"/>
        <v>60.6</v>
      </c>
      <c r="K17" s="13">
        <v>0</v>
      </c>
      <c r="L17" s="13">
        <f t="shared" si="5"/>
        <v>0</v>
      </c>
      <c r="M17" s="13">
        <v>0</v>
      </c>
      <c r="N17" s="13">
        <f t="shared" si="6"/>
        <v>0</v>
      </c>
      <c r="O17" s="13">
        <v>0</v>
      </c>
      <c r="P17" s="13">
        <f t="shared" si="7"/>
        <v>0</v>
      </c>
      <c r="Q17" s="13">
        <v>0</v>
      </c>
      <c r="R17" s="13">
        <f t="shared" si="8"/>
        <v>0</v>
      </c>
      <c r="S17" s="19">
        <f t="shared" si="0"/>
        <v>60.6</v>
      </c>
      <c r="T17" s="13">
        <f t="shared" si="9"/>
        <v>0</v>
      </c>
      <c r="U17" s="13">
        <f t="shared" si="10"/>
        <v>0</v>
      </c>
      <c r="V17" s="13">
        <f t="shared" si="11"/>
        <v>60.6</v>
      </c>
      <c r="W17" s="13">
        <f t="shared" si="12"/>
        <v>0</v>
      </c>
      <c r="X17" s="13">
        <f t="shared" si="13"/>
        <v>0</v>
      </c>
      <c r="Y17" s="13">
        <f t="shared" si="14"/>
        <v>0</v>
      </c>
      <c r="Z17" s="13">
        <f t="shared" si="15"/>
        <v>0</v>
      </c>
      <c r="AA17" s="13">
        <f t="shared" si="1"/>
        <v>2.02</v>
      </c>
      <c r="AB17" s="13">
        <v>2</v>
      </c>
    </row>
    <row r="18" spans="1:28" ht="15.75" thickBot="1" x14ac:dyDescent="0.3">
      <c r="A18" s="8"/>
      <c r="B18" s="3" t="s">
        <v>51</v>
      </c>
      <c r="C18" s="13">
        <f>C5*AB18</f>
        <v>150</v>
      </c>
      <c r="D18" s="18" t="s">
        <v>48</v>
      </c>
      <c r="E18" s="24"/>
      <c r="F18" s="13"/>
      <c r="G18" s="13">
        <f t="shared" si="2"/>
        <v>0</v>
      </c>
      <c r="H18" s="13">
        <f t="shared" si="3"/>
        <v>0</v>
      </c>
      <c r="I18" s="13">
        <v>0.11</v>
      </c>
      <c r="J18" s="13">
        <f t="shared" si="4"/>
        <v>16.5</v>
      </c>
      <c r="K18" s="13">
        <v>0</v>
      </c>
      <c r="L18" s="13">
        <f t="shared" si="5"/>
        <v>0</v>
      </c>
      <c r="M18" s="13">
        <v>0</v>
      </c>
      <c r="N18" s="13">
        <f t="shared" si="6"/>
        <v>0</v>
      </c>
      <c r="O18" s="13">
        <v>0</v>
      </c>
      <c r="P18" s="13">
        <f t="shared" si="7"/>
        <v>0</v>
      </c>
      <c r="Q18" s="13">
        <v>0</v>
      </c>
      <c r="R18" s="13">
        <f t="shared" si="8"/>
        <v>0</v>
      </c>
      <c r="S18" s="19">
        <f t="shared" si="0"/>
        <v>16.5</v>
      </c>
      <c r="T18" s="13">
        <f t="shared" si="9"/>
        <v>0</v>
      </c>
      <c r="U18" s="13">
        <f t="shared" si="10"/>
        <v>0</v>
      </c>
      <c r="V18" s="13">
        <f t="shared" si="11"/>
        <v>16.5</v>
      </c>
      <c r="W18" s="13">
        <f t="shared" si="12"/>
        <v>0</v>
      </c>
      <c r="X18" s="13">
        <f t="shared" si="13"/>
        <v>0</v>
      </c>
      <c r="Y18" s="13">
        <f t="shared" si="14"/>
        <v>0</v>
      </c>
      <c r="Z18" s="13">
        <f t="shared" si="15"/>
        <v>0</v>
      </c>
      <c r="AA18" s="13">
        <f t="shared" si="1"/>
        <v>0.11</v>
      </c>
      <c r="AB18" s="13">
        <v>10</v>
      </c>
    </row>
    <row r="19" spans="1:28" ht="15.75" thickBot="1" x14ac:dyDescent="0.3">
      <c r="A19" s="8"/>
      <c r="B19" s="3" t="s">
        <v>52</v>
      </c>
      <c r="C19" s="13">
        <f>C5*AB19</f>
        <v>150</v>
      </c>
      <c r="D19" s="18" t="s">
        <v>40</v>
      </c>
      <c r="E19" s="24"/>
      <c r="F19" s="13"/>
      <c r="G19" s="13">
        <f t="shared" si="2"/>
        <v>0</v>
      </c>
      <c r="H19" s="13">
        <f t="shared" si="3"/>
        <v>0</v>
      </c>
      <c r="I19" s="13">
        <v>1.75</v>
      </c>
      <c r="J19" s="13">
        <f t="shared" si="4"/>
        <v>262.5</v>
      </c>
      <c r="K19" s="13">
        <v>0</v>
      </c>
      <c r="L19" s="13">
        <f t="shared" si="5"/>
        <v>0</v>
      </c>
      <c r="M19" s="13">
        <v>0</v>
      </c>
      <c r="N19" s="13">
        <f t="shared" si="6"/>
        <v>0</v>
      </c>
      <c r="O19" s="13">
        <v>0</v>
      </c>
      <c r="P19" s="13">
        <f t="shared" si="7"/>
        <v>0</v>
      </c>
      <c r="Q19" s="13">
        <v>0</v>
      </c>
      <c r="R19" s="13">
        <f t="shared" si="8"/>
        <v>0</v>
      </c>
      <c r="S19" s="19">
        <f t="shared" si="0"/>
        <v>262.5</v>
      </c>
      <c r="T19" s="13">
        <f t="shared" si="9"/>
        <v>0</v>
      </c>
      <c r="U19" s="13">
        <f t="shared" si="10"/>
        <v>0</v>
      </c>
      <c r="V19" s="13">
        <f t="shared" si="11"/>
        <v>262.5</v>
      </c>
      <c r="W19" s="13">
        <f t="shared" si="12"/>
        <v>0</v>
      </c>
      <c r="X19" s="13">
        <f t="shared" si="13"/>
        <v>0</v>
      </c>
      <c r="Y19" s="13">
        <f t="shared" si="14"/>
        <v>0</v>
      </c>
      <c r="Z19" s="13">
        <f t="shared" si="15"/>
        <v>0</v>
      </c>
      <c r="AA19" s="13">
        <f t="shared" si="1"/>
        <v>1.75</v>
      </c>
      <c r="AB19" s="13">
        <v>10</v>
      </c>
    </row>
    <row r="20" spans="1:28" ht="15.75" thickBot="1" x14ac:dyDescent="0.3">
      <c r="A20" s="8"/>
      <c r="B20" s="3" t="s">
        <v>53</v>
      </c>
      <c r="C20" s="13">
        <f>C5*AB20</f>
        <v>2.6999999999999997</v>
      </c>
      <c r="D20" s="18" t="s">
        <v>43</v>
      </c>
      <c r="E20" s="24"/>
      <c r="F20" s="13"/>
      <c r="G20" s="13">
        <f t="shared" si="2"/>
        <v>0</v>
      </c>
      <c r="H20" s="13">
        <f t="shared" si="3"/>
        <v>0</v>
      </c>
      <c r="I20" s="13">
        <v>140</v>
      </c>
      <c r="J20" s="13">
        <f t="shared" si="4"/>
        <v>377.99999999999994</v>
      </c>
      <c r="K20" s="13">
        <v>0</v>
      </c>
      <c r="L20" s="13">
        <f t="shared" si="5"/>
        <v>0</v>
      </c>
      <c r="M20" s="13">
        <v>0</v>
      </c>
      <c r="N20" s="13">
        <f t="shared" si="6"/>
        <v>0</v>
      </c>
      <c r="O20" s="13">
        <v>0</v>
      </c>
      <c r="P20" s="13">
        <f t="shared" si="7"/>
        <v>0</v>
      </c>
      <c r="Q20" s="13">
        <v>0</v>
      </c>
      <c r="R20" s="13">
        <f t="shared" si="8"/>
        <v>0</v>
      </c>
      <c r="S20" s="19">
        <f t="shared" si="0"/>
        <v>377.99999999999994</v>
      </c>
      <c r="T20" s="13">
        <f t="shared" si="9"/>
        <v>0</v>
      </c>
      <c r="U20" s="13">
        <f t="shared" si="10"/>
        <v>0</v>
      </c>
      <c r="V20" s="13">
        <f t="shared" si="11"/>
        <v>377.99999999999994</v>
      </c>
      <c r="W20" s="13">
        <f t="shared" si="12"/>
        <v>0</v>
      </c>
      <c r="X20" s="13">
        <f t="shared" si="13"/>
        <v>0</v>
      </c>
      <c r="Y20" s="13">
        <f t="shared" si="14"/>
        <v>0</v>
      </c>
      <c r="Z20" s="13">
        <f t="shared" si="15"/>
        <v>0</v>
      </c>
      <c r="AA20" s="13">
        <f t="shared" si="1"/>
        <v>140</v>
      </c>
      <c r="AB20" s="13">
        <v>0.18</v>
      </c>
    </row>
    <row r="21" spans="1:28" ht="84.75" thickBot="1" x14ac:dyDescent="0.3">
      <c r="A21" s="7" t="s">
        <v>54</v>
      </c>
      <c r="B21" s="2" t="s">
        <v>55</v>
      </c>
      <c r="C21" s="12">
        <v>30</v>
      </c>
      <c r="D21" s="17" t="s">
        <v>34</v>
      </c>
      <c r="E21" s="23"/>
      <c r="F21" s="12"/>
      <c r="G21" s="12">
        <f>SUM(T22:T36)</f>
        <v>29.715</v>
      </c>
      <c r="H21" s="12">
        <f>SUM(U22:U36)</f>
        <v>1411.4625000000001</v>
      </c>
      <c r="I21" s="12"/>
      <c r="J21" s="12">
        <f>SUM(V22:V36)</f>
        <v>2633.4660000000003</v>
      </c>
      <c r="K21" s="12"/>
      <c r="L21" s="12">
        <f>SUM(W22:W36)</f>
        <v>0</v>
      </c>
      <c r="M21" s="12"/>
      <c r="N21" s="12">
        <f>SUM(X22:X36)</f>
        <v>0</v>
      </c>
      <c r="O21" s="12"/>
      <c r="P21" s="12">
        <f>SUM(Y22:Y36)</f>
        <v>0</v>
      </c>
      <c r="Q21" s="12"/>
      <c r="R21" s="12">
        <f>SUM(Z22:Z36)</f>
        <v>0</v>
      </c>
      <c r="S21" s="12">
        <f t="shared" si="0"/>
        <v>4044.9285000000004</v>
      </c>
      <c r="T21" s="12"/>
      <c r="U21" s="12"/>
      <c r="V21" s="12"/>
      <c r="W21" s="12"/>
      <c r="X21" s="12"/>
      <c r="Y21" s="12"/>
      <c r="Z21" s="12"/>
      <c r="AA21" s="12">
        <f t="shared" si="1"/>
        <v>134.83095</v>
      </c>
      <c r="AB21" s="12">
        <v>1</v>
      </c>
    </row>
    <row r="22" spans="1:28" ht="15.75" thickBot="1" x14ac:dyDescent="0.3">
      <c r="A22" s="8"/>
      <c r="B22" s="3" t="s">
        <v>35</v>
      </c>
      <c r="C22" s="13">
        <f>C21*AB22</f>
        <v>25.5</v>
      </c>
      <c r="D22" s="18" t="s">
        <v>36</v>
      </c>
      <c r="E22" s="24">
        <v>0.1</v>
      </c>
      <c r="F22" s="13">
        <v>47.5</v>
      </c>
      <c r="G22" s="13">
        <f t="shared" ref="G22:G36" si="16">C22*E22</f>
        <v>2.5500000000000003</v>
      </c>
      <c r="H22" s="13">
        <f t="shared" ref="H22:H36" si="17">G22*F22</f>
        <v>121.12500000000001</v>
      </c>
      <c r="I22" s="13"/>
      <c r="J22" s="13">
        <f t="shared" ref="J22:J36" si="18">C22*I22</f>
        <v>0</v>
      </c>
      <c r="K22" s="13">
        <v>0</v>
      </c>
      <c r="L22" s="13">
        <f t="shared" ref="L22:L36" si="19">C22*K22</f>
        <v>0</v>
      </c>
      <c r="M22" s="13">
        <v>0</v>
      </c>
      <c r="N22" s="13">
        <f t="shared" ref="N22:N36" si="20">C22*M22</f>
        <v>0</v>
      </c>
      <c r="O22" s="13">
        <v>0</v>
      </c>
      <c r="P22" s="13">
        <f t="shared" ref="P22:P36" si="21">O22*M22</f>
        <v>0</v>
      </c>
      <c r="Q22" s="13">
        <v>0</v>
      </c>
      <c r="R22" s="13">
        <f t="shared" ref="R22:R36" si="22">C22*Q22</f>
        <v>0</v>
      </c>
      <c r="S22" s="19">
        <f t="shared" si="0"/>
        <v>121.12500000000001</v>
      </c>
      <c r="T22" s="13">
        <f t="shared" ref="T22:T36" si="23">C22*E22</f>
        <v>2.5500000000000003</v>
      </c>
      <c r="U22" s="13">
        <f t="shared" ref="U22:U36" si="24">G22*F22</f>
        <v>121.12500000000001</v>
      </c>
      <c r="V22" s="13">
        <f t="shared" ref="V22:V36" si="25">C22*I22</f>
        <v>0</v>
      </c>
      <c r="W22" s="13">
        <f t="shared" ref="W22:W36" si="26">C22*K22</f>
        <v>0</v>
      </c>
      <c r="X22" s="13">
        <f t="shared" ref="X22:X36" si="27">C22*M22</f>
        <v>0</v>
      </c>
      <c r="Y22" s="13">
        <f t="shared" ref="Y22:Y36" si="28">O22*M22</f>
        <v>0</v>
      </c>
      <c r="Z22" s="13">
        <f t="shared" ref="Z22:Z36" si="29">C22*Q22</f>
        <v>0</v>
      </c>
      <c r="AA22" s="13">
        <f t="shared" si="1"/>
        <v>4.7500000000000009</v>
      </c>
      <c r="AB22" s="13">
        <v>0.85</v>
      </c>
    </row>
    <row r="23" spans="1:28" ht="15.75" thickBot="1" x14ac:dyDescent="0.3">
      <c r="A23" s="8"/>
      <c r="B23" s="3" t="s">
        <v>37</v>
      </c>
      <c r="C23" s="13">
        <f>C21*AB23</f>
        <v>30</v>
      </c>
      <c r="D23" s="18" t="s">
        <v>34</v>
      </c>
      <c r="E23" s="24">
        <v>0.33</v>
      </c>
      <c r="F23" s="13">
        <v>47.5</v>
      </c>
      <c r="G23" s="13">
        <f t="shared" si="16"/>
        <v>9.9</v>
      </c>
      <c r="H23" s="13">
        <f t="shared" si="17"/>
        <v>470.25</v>
      </c>
      <c r="I23" s="13"/>
      <c r="J23" s="13">
        <f t="shared" si="18"/>
        <v>0</v>
      </c>
      <c r="K23" s="13">
        <v>0</v>
      </c>
      <c r="L23" s="13">
        <f t="shared" si="19"/>
        <v>0</v>
      </c>
      <c r="M23" s="13">
        <v>0</v>
      </c>
      <c r="N23" s="13">
        <f t="shared" si="20"/>
        <v>0</v>
      </c>
      <c r="O23" s="13">
        <v>0</v>
      </c>
      <c r="P23" s="13">
        <f t="shared" si="21"/>
        <v>0</v>
      </c>
      <c r="Q23" s="13">
        <v>0</v>
      </c>
      <c r="R23" s="13">
        <f t="shared" si="22"/>
        <v>0</v>
      </c>
      <c r="S23" s="19">
        <f t="shared" si="0"/>
        <v>470.25</v>
      </c>
      <c r="T23" s="13">
        <f t="shared" si="23"/>
        <v>9.9</v>
      </c>
      <c r="U23" s="13">
        <f t="shared" si="24"/>
        <v>470.25</v>
      </c>
      <c r="V23" s="13">
        <f t="shared" si="25"/>
        <v>0</v>
      </c>
      <c r="W23" s="13">
        <f t="shared" si="26"/>
        <v>0</v>
      </c>
      <c r="X23" s="13">
        <f t="shared" si="27"/>
        <v>0</v>
      </c>
      <c r="Y23" s="13">
        <f t="shared" si="28"/>
        <v>0</v>
      </c>
      <c r="Z23" s="13">
        <f t="shared" si="29"/>
        <v>0</v>
      </c>
      <c r="AA23" s="13">
        <f t="shared" si="1"/>
        <v>15.675000000000001</v>
      </c>
      <c r="AB23" s="13">
        <v>1</v>
      </c>
    </row>
    <row r="24" spans="1:28" ht="15.75" thickBot="1" x14ac:dyDescent="0.3">
      <c r="A24" s="8"/>
      <c r="B24" s="3" t="s">
        <v>38</v>
      </c>
      <c r="C24" s="13">
        <f>C21*AB24</f>
        <v>30</v>
      </c>
      <c r="D24" s="18" t="s">
        <v>34</v>
      </c>
      <c r="E24" s="24">
        <v>0.04</v>
      </c>
      <c r="F24" s="13">
        <v>47.5</v>
      </c>
      <c r="G24" s="13">
        <f t="shared" si="16"/>
        <v>1.2</v>
      </c>
      <c r="H24" s="13">
        <f t="shared" si="17"/>
        <v>57</v>
      </c>
      <c r="I24" s="13"/>
      <c r="J24" s="13">
        <f t="shared" si="18"/>
        <v>0</v>
      </c>
      <c r="K24" s="13">
        <v>0</v>
      </c>
      <c r="L24" s="13">
        <f t="shared" si="19"/>
        <v>0</v>
      </c>
      <c r="M24" s="13">
        <v>0</v>
      </c>
      <c r="N24" s="13">
        <f t="shared" si="20"/>
        <v>0</v>
      </c>
      <c r="O24" s="13">
        <v>0</v>
      </c>
      <c r="P24" s="13">
        <f t="shared" si="21"/>
        <v>0</v>
      </c>
      <c r="Q24" s="13">
        <v>0</v>
      </c>
      <c r="R24" s="13">
        <f t="shared" si="22"/>
        <v>0</v>
      </c>
      <c r="S24" s="19">
        <f t="shared" si="0"/>
        <v>57</v>
      </c>
      <c r="T24" s="13">
        <f t="shared" si="23"/>
        <v>1.2</v>
      </c>
      <c r="U24" s="13">
        <f t="shared" si="24"/>
        <v>57</v>
      </c>
      <c r="V24" s="13">
        <f t="shared" si="25"/>
        <v>0</v>
      </c>
      <c r="W24" s="13">
        <f t="shared" si="26"/>
        <v>0</v>
      </c>
      <c r="X24" s="13">
        <f t="shared" si="27"/>
        <v>0</v>
      </c>
      <c r="Y24" s="13">
        <f t="shared" si="28"/>
        <v>0</v>
      </c>
      <c r="Z24" s="13">
        <f t="shared" si="29"/>
        <v>0</v>
      </c>
      <c r="AA24" s="13">
        <f t="shared" si="1"/>
        <v>1.9</v>
      </c>
      <c r="AB24" s="13">
        <v>1</v>
      </c>
    </row>
    <row r="25" spans="1:28" ht="15.75" thickBot="1" x14ac:dyDescent="0.3">
      <c r="A25" s="8"/>
      <c r="B25" s="3" t="s">
        <v>39</v>
      </c>
      <c r="C25" s="13">
        <f>C21*AB25</f>
        <v>300</v>
      </c>
      <c r="D25" s="18" t="s">
        <v>40</v>
      </c>
      <c r="E25" s="24">
        <v>0.01</v>
      </c>
      <c r="F25" s="13">
        <v>47.5</v>
      </c>
      <c r="G25" s="13">
        <f t="shared" si="16"/>
        <v>3</v>
      </c>
      <c r="H25" s="13">
        <f t="shared" si="17"/>
        <v>142.5</v>
      </c>
      <c r="I25" s="13"/>
      <c r="J25" s="13">
        <f t="shared" si="18"/>
        <v>0</v>
      </c>
      <c r="K25" s="13">
        <v>0</v>
      </c>
      <c r="L25" s="13">
        <f t="shared" si="19"/>
        <v>0</v>
      </c>
      <c r="M25" s="13">
        <v>0</v>
      </c>
      <c r="N25" s="13">
        <f t="shared" si="20"/>
        <v>0</v>
      </c>
      <c r="O25" s="13">
        <v>0</v>
      </c>
      <c r="P25" s="13">
        <f t="shared" si="21"/>
        <v>0</v>
      </c>
      <c r="Q25" s="13">
        <v>0</v>
      </c>
      <c r="R25" s="13">
        <f t="shared" si="22"/>
        <v>0</v>
      </c>
      <c r="S25" s="19">
        <f t="shared" si="0"/>
        <v>142.5</v>
      </c>
      <c r="T25" s="13">
        <f t="shared" si="23"/>
        <v>3</v>
      </c>
      <c r="U25" s="13">
        <f t="shared" si="24"/>
        <v>142.5</v>
      </c>
      <c r="V25" s="13">
        <f t="shared" si="25"/>
        <v>0</v>
      </c>
      <c r="W25" s="13">
        <f t="shared" si="26"/>
        <v>0</v>
      </c>
      <c r="X25" s="13">
        <f t="shared" si="27"/>
        <v>0</v>
      </c>
      <c r="Y25" s="13">
        <f t="shared" si="28"/>
        <v>0</v>
      </c>
      <c r="Z25" s="13">
        <f t="shared" si="29"/>
        <v>0</v>
      </c>
      <c r="AA25" s="13">
        <f t="shared" si="1"/>
        <v>0.47499999999999998</v>
      </c>
      <c r="AB25" s="13">
        <v>10</v>
      </c>
    </row>
    <row r="26" spans="1:28" ht="15.75" thickBot="1" x14ac:dyDescent="0.3">
      <c r="A26" s="8"/>
      <c r="B26" s="3" t="s">
        <v>41</v>
      </c>
      <c r="C26" s="13">
        <f>C21*AB26</f>
        <v>30</v>
      </c>
      <c r="D26" s="18" t="s">
        <v>34</v>
      </c>
      <c r="E26" s="24">
        <v>0.2</v>
      </c>
      <c r="F26" s="13">
        <v>47.5</v>
      </c>
      <c r="G26" s="13">
        <f t="shared" si="16"/>
        <v>6</v>
      </c>
      <c r="H26" s="13">
        <f t="shared" si="17"/>
        <v>285</v>
      </c>
      <c r="I26" s="13"/>
      <c r="J26" s="13">
        <f t="shared" si="18"/>
        <v>0</v>
      </c>
      <c r="K26" s="13">
        <v>0</v>
      </c>
      <c r="L26" s="13">
        <f t="shared" si="19"/>
        <v>0</v>
      </c>
      <c r="M26" s="13">
        <v>0</v>
      </c>
      <c r="N26" s="13">
        <f t="shared" si="20"/>
        <v>0</v>
      </c>
      <c r="O26" s="13">
        <v>0</v>
      </c>
      <c r="P26" s="13">
        <f t="shared" si="21"/>
        <v>0</v>
      </c>
      <c r="Q26" s="13">
        <v>0</v>
      </c>
      <c r="R26" s="13">
        <f t="shared" si="22"/>
        <v>0</v>
      </c>
      <c r="S26" s="19">
        <f t="shared" si="0"/>
        <v>285</v>
      </c>
      <c r="T26" s="13">
        <f t="shared" si="23"/>
        <v>6</v>
      </c>
      <c r="U26" s="13">
        <f t="shared" si="24"/>
        <v>285</v>
      </c>
      <c r="V26" s="13">
        <f t="shared" si="25"/>
        <v>0</v>
      </c>
      <c r="W26" s="13">
        <f t="shared" si="26"/>
        <v>0</v>
      </c>
      <c r="X26" s="13">
        <f t="shared" si="27"/>
        <v>0</v>
      </c>
      <c r="Y26" s="13">
        <f t="shared" si="28"/>
        <v>0</v>
      </c>
      <c r="Z26" s="13">
        <f t="shared" si="29"/>
        <v>0</v>
      </c>
      <c r="AA26" s="13">
        <f t="shared" si="1"/>
        <v>9.5</v>
      </c>
      <c r="AB26" s="13">
        <v>1</v>
      </c>
    </row>
    <row r="27" spans="1:28" ht="15.75" thickBot="1" x14ac:dyDescent="0.3">
      <c r="A27" s="8"/>
      <c r="B27" s="3" t="s">
        <v>42</v>
      </c>
      <c r="C27" s="13">
        <f>C21*AB27</f>
        <v>6.9</v>
      </c>
      <c r="D27" s="18" t="s">
        <v>43</v>
      </c>
      <c r="E27" s="24">
        <v>0.85</v>
      </c>
      <c r="F27" s="13">
        <v>47.5</v>
      </c>
      <c r="G27" s="13">
        <f t="shared" si="16"/>
        <v>5.8650000000000002</v>
      </c>
      <c r="H27" s="13">
        <f t="shared" si="17"/>
        <v>278.58750000000003</v>
      </c>
      <c r="I27" s="13"/>
      <c r="J27" s="13">
        <f t="shared" si="18"/>
        <v>0</v>
      </c>
      <c r="K27" s="13">
        <v>0</v>
      </c>
      <c r="L27" s="13">
        <f t="shared" si="19"/>
        <v>0</v>
      </c>
      <c r="M27" s="13">
        <v>0</v>
      </c>
      <c r="N27" s="13">
        <f t="shared" si="20"/>
        <v>0</v>
      </c>
      <c r="O27" s="13">
        <v>0</v>
      </c>
      <c r="P27" s="13">
        <f t="shared" si="21"/>
        <v>0</v>
      </c>
      <c r="Q27" s="13">
        <v>0</v>
      </c>
      <c r="R27" s="13">
        <f t="shared" si="22"/>
        <v>0</v>
      </c>
      <c r="S27" s="19">
        <f t="shared" si="0"/>
        <v>278.58750000000003</v>
      </c>
      <c r="T27" s="13">
        <f t="shared" si="23"/>
        <v>5.8650000000000002</v>
      </c>
      <c r="U27" s="13">
        <f t="shared" si="24"/>
        <v>278.58750000000003</v>
      </c>
      <c r="V27" s="13">
        <f t="shared" si="25"/>
        <v>0</v>
      </c>
      <c r="W27" s="13">
        <f t="shared" si="26"/>
        <v>0</v>
      </c>
      <c r="X27" s="13">
        <f t="shared" si="27"/>
        <v>0</v>
      </c>
      <c r="Y27" s="13">
        <f t="shared" si="28"/>
        <v>0</v>
      </c>
      <c r="Z27" s="13">
        <f t="shared" si="29"/>
        <v>0</v>
      </c>
      <c r="AA27" s="13">
        <f t="shared" si="1"/>
        <v>40.375</v>
      </c>
      <c r="AB27" s="13">
        <v>0.23</v>
      </c>
    </row>
    <row r="28" spans="1:28" ht="15.75" thickBot="1" x14ac:dyDescent="0.3">
      <c r="A28" s="8"/>
      <c r="B28" s="3" t="s">
        <v>44</v>
      </c>
      <c r="C28" s="13">
        <f>C21*AB28</f>
        <v>30</v>
      </c>
      <c r="D28" s="18" t="s">
        <v>34</v>
      </c>
      <c r="E28" s="24">
        <v>0.04</v>
      </c>
      <c r="F28" s="13">
        <v>47.5</v>
      </c>
      <c r="G28" s="13">
        <f t="shared" si="16"/>
        <v>1.2</v>
      </c>
      <c r="H28" s="13">
        <f t="shared" si="17"/>
        <v>57</v>
      </c>
      <c r="I28" s="13"/>
      <c r="J28" s="13">
        <f t="shared" si="18"/>
        <v>0</v>
      </c>
      <c r="K28" s="13">
        <v>0</v>
      </c>
      <c r="L28" s="13">
        <f t="shared" si="19"/>
        <v>0</v>
      </c>
      <c r="M28" s="13">
        <v>0</v>
      </c>
      <c r="N28" s="13">
        <f t="shared" si="20"/>
        <v>0</v>
      </c>
      <c r="O28" s="13">
        <v>0</v>
      </c>
      <c r="P28" s="13">
        <f t="shared" si="21"/>
        <v>0</v>
      </c>
      <c r="Q28" s="13">
        <v>0</v>
      </c>
      <c r="R28" s="13">
        <f t="shared" si="22"/>
        <v>0</v>
      </c>
      <c r="S28" s="19">
        <f t="shared" si="0"/>
        <v>57</v>
      </c>
      <c r="T28" s="13">
        <f t="shared" si="23"/>
        <v>1.2</v>
      </c>
      <c r="U28" s="13">
        <f t="shared" si="24"/>
        <v>57</v>
      </c>
      <c r="V28" s="13">
        <f t="shared" si="25"/>
        <v>0</v>
      </c>
      <c r="W28" s="13">
        <f t="shared" si="26"/>
        <v>0</v>
      </c>
      <c r="X28" s="13">
        <f t="shared" si="27"/>
        <v>0</v>
      </c>
      <c r="Y28" s="13">
        <f t="shared" si="28"/>
        <v>0</v>
      </c>
      <c r="Z28" s="13">
        <f t="shared" si="29"/>
        <v>0</v>
      </c>
      <c r="AA28" s="13">
        <f t="shared" si="1"/>
        <v>1.9</v>
      </c>
      <c r="AB28" s="13">
        <v>1</v>
      </c>
    </row>
    <row r="29" spans="1:28" ht="21.75" thickBot="1" x14ac:dyDescent="0.3">
      <c r="A29" s="8"/>
      <c r="B29" s="3" t="s">
        <v>56</v>
      </c>
      <c r="C29" s="13">
        <f>C21*AB29</f>
        <v>30</v>
      </c>
      <c r="D29" s="18" t="s">
        <v>34</v>
      </c>
      <c r="E29" s="24"/>
      <c r="F29" s="13"/>
      <c r="G29" s="13">
        <f t="shared" si="16"/>
        <v>0</v>
      </c>
      <c r="H29" s="13">
        <f t="shared" si="17"/>
        <v>0</v>
      </c>
      <c r="I29" s="13">
        <v>14.85</v>
      </c>
      <c r="J29" s="13">
        <f t="shared" si="18"/>
        <v>445.5</v>
      </c>
      <c r="K29" s="13">
        <v>0</v>
      </c>
      <c r="L29" s="13">
        <f t="shared" si="19"/>
        <v>0</v>
      </c>
      <c r="M29" s="13">
        <v>0</v>
      </c>
      <c r="N29" s="13">
        <f t="shared" si="20"/>
        <v>0</v>
      </c>
      <c r="O29" s="13">
        <v>0</v>
      </c>
      <c r="P29" s="13">
        <f t="shared" si="21"/>
        <v>0</v>
      </c>
      <c r="Q29" s="13">
        <v>0</v>
      </c>
      <c r="R29" s="13">
        <f t="shared" si="22"/>
        <v>0</v>
      </c>
      <c r="S29" s="19">
        <f t="shared" si="0"/>
        <v>445.5</v>
      </c>
      <c r="T29" s="13">
        <f t="shared" si="23"/>
        <v>0</v>
      </c>
      <c r="U29" s="13">
        <f t="shared" si="24"/>
        <v>0</v>
      </c>
      <c r="V29" s="13">
        <f t="shared" si="25"/>
        <v>445.5</v>
      </c>
      <c r="W29" s="13">
        <f t="shared" si="26"/>
        <v>0</v>
      </c>
      <c r="X29" s="13">
        <f t="shared" si="27"/>
        <v>0</v>
      </c>
      <c r="Y29" s="13">
        <f t="shared" si="28"/>
        <v>0</v>
      </c>
      <c r="Z29" s="13">
        <f t="shared" si="29"/>
        <v>0</v>
      </c>
      <c r="AA29" s="13">
        <f t="shared" si="1"/>
        <v>14.85</v>
      </c>
      <c r="AB29" s="13">
        <v>1</v>
      </c>
    </row>
    <row r="30" spans="1:28" ht="15.75" thickBot="1" x14ac:dyDescent="0.3">
      <c r="A30" s="8"/>
      <c r="B30" s="3" t="s">
        <v>46</v>
      </c>
      <c r="C30" s="13">
        <f>C21*AB30</f>
        <v>60</v>
      </c>
      <c r="D30" s="18" t="s">
        <v>34</v>
      </c>
      <c r="E30" s="24"/>
      <c r="F30" s="13"/>
      <c r="G30" s="13">
        <f t="shared" si="16"/>
        <v>0</v>
      </c>
      <c r="H30" s="13">
        <f t="shared" si="17"/>
        <v>0</v>
      </c>
      <c r="I30" s="13">
        <v>7.47</v>
      </c>
      <c r="J30" s="13">
        <f t="shared" si="18"/>
        <v>448.2</v>
      </c>
      <c r="K30" s="13">
        <v>0</v>
      </c>
      <c r="L30" s="13">
        <f t="shared" si="19"/>
        <v>0</v>
      </c>
      <c r="M30" s="13">
        <v>0</v>
      </c>
      <c r="N30" s="13">
        <f t="shared" si="20"/>
        <v>0</v>
      </c>
      <c r="O30" s="13">
        <v>0</v>
      </c>
      <c r="P30" s="13">
        <f t="shared" si="21"/>
        <v>0</v>
      </c>
      <c r="Q30" s="13">
        <v>0</v>
      </c>
      <c r="R30" s="13">
        <f t="shared" si="22"/>
        <v>0</v>
      </c>
      <c r="S30" s="19">
        <f t="shared" si="0"/>
        <v>448.2</v>
      </c>
      <c r="T30" s="13">
        <f t="shared" si="23"/>
        <v>0</v>
      </c>
      <c r="U30" s="13">
        <f t="shared" si="24"/>
        <v>0</v>
      </c>
      <c r="V30" s="13">
        <f t="shared" si="25"/>
        <v>448.2</v>
      </c>
      <c r="W30" s="13">
        <f t="shared" si="26"/>
        <v>0</v>
      </c>
      <c r="X30" s="13">
        <f t="shared" si="27"/>
        <v>0</v>
      </c>
      <c r="Y30" s="13">
        <f t="shared" si="28"/>
        <v>0</v>
      </c>
      <c r="Z30" s="13">
        <f t="shared" si="29"/>
        <v>0</v>
      </c>
      <c r="AA30" s="13">
        <f t="shared" si="1"/>
        <v>7.47</v>
      </c>
      <c r="AB30" s="13">
        <v>2</v>
      </c>
    </row>
    <row r="31" spans="1:28" ht="15.75" thickBot="1" x14ac:dyDescent="0.3">
      <c r="A31" s="8"/>
      <c r="B31" s="3" t="s">
        <v>47</v>
      </c>
      <c r="C31" s="13">
        <f>C21*AB31</f>
        <v>24.9</v>
      </c>
      <c r="D31" s="18" t="s">
        <v>48</v>
      </c>
      <c r="E31" s="24"/>
      <c r="F31" s="13"/>
      <c r="G31" s="13">
        <f t="shared" si="16"/>
        <v>0</v>
      </c>
      <c r="H31" s="13">
        <f t="shared" si="17"/>
        <v>0</v>
      </c>
      <c r="I31" s="13">
        <v>0.82</v>
      </c>
      <c r="J31" s="13">
        <f t="shared" si="18"/>
        <v>20.417999999999999</v>
      </c>
      <c r="K31" s="13">
        <v>0</v>
      </c>
      <c r="L31" s="13">
        <f t="shared" si="19"/>
        <v>0</v>
      </c>
      <c r="M31" s="13">
        <v>0</v>
      </c>
      <c r="N31" s="13">
        <f t="shared" si="20"/>
        <v>0</v>
      </c>
      <c r="O31" s="13">
        <v>0</v>
      </c>
      <c r="P31" s="13">
        <f t="shared" si="21"/>
        <v>0</v>
      </c>
      <c r="Q31" s="13">
        <v>0</v>
      </c>
      <c r="R31" s="13">
        <f t="shared" si="22"/>
        <v>0</v>
      </c>
      <c r="S31" s="19">
        <f t="shared" si="0"/>
        <v>20.417999999999999</v>
      </c>
      <c r="T31" s="13">
        <f t="shared" si="23"/>
        <v>0</v>
      </c>
      <c r="U31" s="13">
        <f t="shared" si="24"/>
        <v>0</v>
      </c>
      <c r="V31" s="13">
        <f t="shared" si="25"/>
        <v>20.417999999999999</v>
      </c>
      <c r="W31" s="13">
        <f t="shared" si="26"/>
        <v>0</v>
      </c>
      <c r="X31" s="13">
        <f t="shared" si="27"/>
        <v>0</v>
      </c>
      <c r="Y31" s="13">
        <f t="shared" si="28"/>
        <v>0</v>
      </c>
      <c r="Z31" s="13">
        <f t="shared" si="29"/>
        <v>0</v>
      </c>
      <c r="AA31" s="13">
        <f t="shared" si="1"/>
        <v>0.82000000000000006</v>
      </c>
      <c r="AB31" s="13">
        <v>0.83</v>
      </c>
    </row>
    <row r="32" spans="1:28" ht="21.75" thickBot="1" x14ac:dyDescent="0.3">
      <c r="A32" s="8"/>
      <c r="B32" s="3" t="s">
        <v>57</v>
      </c>
      <c r="C32" s="13">
        <f>C21*AB32</f>
        <v>50.099999999999994</v>
      </c>
      <c r="D32" s="18" t="s">
        <v>48</v>
      </c>
      <c r="E32" s="24"/>
      <c r="F32" s="13"/>
      <c r="G32" s="13">
        <f t="shared" si="16"/>
        <v>0</v>
      </c>
      <c r="H32" s="13">
        <f t="shared" si="17"/>
        <v>0</v>
      </c>
      <c r="I32" s="13">
        <v>1.48</v>
      </c>
      <c r="J32" s="13">
        <f t="shared" si="18"/>
        <v>74.147999999999996</v>
      </c>
      <c r="K32" s="13">
        <v>0</v>
      </c>
      <c r="L32" s="13">
        <f t="shared" si="19"/>
        <v>0</v>
      </c>
      <c r="M32" s="13">
        <v>0</v>
      </c>
      <c r="N32" s="13">
        <f t="shared" si="20"/>
        <v>0</v>
      </c>
      <c r="O32" s="13">
        <v>0</v>
      </c>
      <c r="P32" s="13">
        <f t="shared" si="21"/>
        <v>0</v>
      </c>
      <c r="Q32" s="13">
        <v>0</v>
      </c>
      <c r="R32" s="13">
        <f t="shared" si="22"/>
        <v>0</v>
      </c>
      <c r="S32" s="19">
        <f t="shared" si="0"/>
        <v>74.147999999999996</v>
      </c>
      <c r="T32" s="13">
        <f t="shared" si="23"/>
        <v>0</v>
      </c>
      <c r="U32" s="13">
        <f t="shared" si="24"/>
        <v>0</v>
      </c>
      <c r="V32" s="13">
        <f t="shared" si="25"/>
        <v>74.147999999999996</v>
      </c>
      <c r="W32" s="13">
        <f t="shared" si="26"/>
        <v>0</v>
      </c>
      <c r="X32" s="13">
        <f t="shared" si="27"/>
        <v>0</v>
      </c>
      <c r="Y32" s="13">
        <f t="shared" si="28"/>
        <v>0</v>
      </c>
      <c r="Z32" s="13">
        <f t="shared" si="29"/>
        <v>0</v>
      </c>
      <c r="AA32" s="13">
        <f t="shared" si="1"/>
        <v>1.48</v>
      </c>
      <c r="AB32" s="13">
        <v>1.67</v>
      </c>
    </row>
    <row r="33" spans="1:28" ht="15.75" thickBot="1" x14ac:dyDescent="0.3">
      <c r="A33" s="8"/>
      <c r="B33" s="3" t="s">
        <v>50</v>
      </c>
      <c r="C33" s="13">
        <f>C21*AB33</f>
        <v>60</v>
      </c>
      <c r="D33" s="18" t="s">
        <v>34</v>
      </c>
      <c r="E33" s="24"/>
      <c r="F33" s="13"/>
      <c r="G33" s="13">
        <f t="shared" si="16"/>
        <v>0</v>
      </c>
      <c r="H33" s="13">
        <f t="shared" si="17"/>
        <v>0</v>
      </c>
      <c r="I33" s="13">
        <v>2.02</v>
      </c>
      <c r="J33" s="13">
        <f t="shared" si="18"/>
        <v>121.2</v>
      </c>
      <c r="K33" s="13">
        <v>0</v>
      </c>
      <c r="L33" s="13">
        <f t="shared" si="19"/>
        <v>0</v>
      </c>
      <c r="M33" s="13">
        <v>0</v>
      </c>
      <c r="N33" s="13">
        <f t="shared" si="20"/>
        <v>0</v>
      </c>
      <c r="O33" s="13">
        <v>0</v>
      </c>
      <c r="P33" s="13">
        <f t="shared" si="21"/>
        <v>0</v>
      </c>
      <c r="Q33" s="13">
        <v>0</v>
      </c>
      <c r="R33" s="13">
        <f t="shared" si="22"/>
        <v>0</v>
      </c>
      <c r="S33" s="19">
        <f t="shared" si="0"/>
        <v>121.2</v>
      </c>
      <c r="T33" s="13">
        <f t="shared" si="23"/>
        <v>0</v>
      </c>
      <c r="U33" s="13">
        <f t="shared" si="24"/>
        <v>0</v>
      </c>
      <c r="V33" s="13">
        <f t="shared" si="25"/>
        <v>121.2</v>
      </c>
      <c r="W33" s="13">
        <f t="shared" si="26"/>
        <v>0</v>
      </c>
      <c r="X33" s="13">
        <f t="shared" si="27"/>
        <v>0</v>
      </c>
      <c r="Y33" s="13">
        <f t="shared" si="28"/>
        <v>0</v>
      </c>
      <c r="Z33" s="13">
        <f t="shared" si="29"/>
        <v>0</v>
      </c>
      <c r="AA33" s="13">
        <f t="shared" si="1"/>
        <v>2.02</v>
      </c>
      <c r="AB33" s="13">
        <v>2</v>
      </c>
    </row>
    <row r="34" spans="1:28" ht="15.75" thickBot="1" x14ac:dyDescent="0.3">
      <c r="A34" s="8"/>
      <c r="B34" s="3" t="s">
        <v>51</v>
      </c>
      <c r="C34" s="13">
        <f>C21*AB34</f>
        <v>300</v>
      </c>
      <c r="D34" s="18" t="s">
        <v>48</v>
      </c>
      <c r="E34" s="24"/>
      <c r="F34" s="13"/>
      <c r="G34" s="13">
        <f t="shared" si="16"/>
        <v>0</v>
      </c>
      <c r="H34" s="13">
        <f t="shared" si="17"/>
        <v>0</v>
      </c>
      <c r="I34" s="13">
        <v>0.11</v>
      </c>
      <c r="J34" s="13">
        <f t="shared" si="18"/>
        <v>33</v>
      </c>
      <c r="K34" s="13">
        <v>0</v>
      </c>
      <c r="L34" s="13">
        <f t="shared" si="19"/>
        <v>0</v>
      </c>
      <c r="M34" s="13">
        <v>0</v>
      </c>
      <c r="N34" s="13">
        <f t="shared" si="20"/>
        <v>0</v>
      </c>
      <c r="O34" s="13">
        <v>0</v>
      </c>
      <c r="P34" s="13">
        <f t="shared" si="21"/>
        <v>0</v>
      </c>
      <c r="Q34" s="13">
        <v>0</v>
      </c>
      <c r="R34" s="13">
        <f t="shared" si="22"/>
        <v>0</v>
      </c>
      <c r="S34" s="19">
        <f t="shared" ref="S34:S65" si="30">SUM(H34,J34,L34,N34,R34)</f>
        <v>33</v>
      </c>
      <c r="T34" s="13">
        <f t="shared" si="23"/>
        <v>0</v>
      </c>
      <c r="U34" s="13">
        <f t="shared" si="24"/>
        <v>0</v>
      </c>
      <c r="V34" s="13">
        <f t="shared" si="25"/>
        <v>33</v>
      </c>
      <c r="W34" s="13">
        <f t="shared" si="26"/>
        <v>0</v>
      </c>
      <c r="X34" s="13">
        <f t="shared" si="27"/>
        <v>0</v>
      </c>
      <c r="Y34" s="13">
        <f t="shared" si="28"/>
        <v>0</v>
      </c>
      <c r="Z34" s="13">
        <f t="shared" si="29"/>
        <v>0</v>
      </c>
      <c r="AA34" s="13">
        <f t="shared" si="1"/>
        <v>0.11</v>
      </c>
      <c r="AB34" s="13">
        <v>10</v>
      </c>
    </row>
    <row r="35" spans="1:28" ht="15.75" thickBot="1" x14ac:dyDescent="0.3">
      <c r="A35" s="8"/>
      <c r="B35" s="3" t="s">
        <v>52</v>
      </c>
      <c r="C35" s="13">
        <f>C21*AB35</f>
        <v>300</v>
      </c>
      <c r="D35" s="18" t="s">
        <v>40</v>
      </c>
      <c r="E35" s="24"/>
      <c r="F35" s="13"/>
      <c r="G35" s="13">
        <f t="shared" si="16"/>
        <v>0</v>
      </c>
      <c r="H35" s="13">
        <f t="shared" si="17"/>
        <v>0</v>
      </c>
      <c r="I35" s="13">
        <v>1.75</v>
      </c>
      <c r="J35" s="13">
        <f t="shared" si="18"/>
        <v>525</v>
      </c>
      <c r="K35" s="13">
        <v>0</v>
      </c>
      <c r="L35" s="13">
        <f t="shared" si="19"/>
        <v>0</v>
      </c>
      <c r="M35" s="13">
        <v>0</v>
      </c>
      <c r="N35" s="13">
        <f t="shared" si="20"/>
        <v>0</v>
      </c>
      <c r="O35" s="13">
        <v>0</v>
      </c>
      <c r="P35" s="13">
        <f t="shared" si="21"/>
        <v>0</v>
      </c>
      <c r="Q35" s="13">
        <v>0</v>
      </c>
      <c r="R35" s="13">
        <f t="shared" si="22"/>
        <v>0</v>
      </c>
      <c r="S35" s="19">
        <f t="shared" si="30"/>
        <v>525</v>
      </c>
      <c r="T35" s="13">
        <f t="shared" si="23"/>
        <v>0</v>
      </c>
      <c r="U35" s="13">
        <f t="shared" si="24"/>
        <v>0</v>
      </c>
      <c r="V35" s="13">
        <f t="shared" si="25"/>
        <v>525</v>
      </c>
      <c r="W35" s="13">
        <f t="shared" si="26"/>
        <v>0</v>
      </c>
      <c r="X35" s="13">
        <f t="shared" si="27"/>
        <v>0</v>
      </c>
      <c r="Y35" s="13">
        <f t="shared" si="28"/>
        <v>0</v>
      </c>
      <c r="Z35" s="13">
        <f t="shared" si="29"/>
        <v>0</v>
      </c>
      <c r="AA35" s="13">
        <f t="shared" ref="AA35:AA69" si="31">IF(C35&gt;0,S35/C35,0)</f>
        <v>1.75</v>
      </c>
      <c r="AB35" s="13">
        <v>10</v>
      </c>
    </row>
    <row r="36" spans="1:28" ht="15.75" thickBot="1" x14ac:dyDescent="0.3">
      <c r="A36" s="8"/>
      <c r="B36" s="3" t="s">
        <v>53</v>
      </c>
      <c r="C36" s="13">
        <f>C21*AB36</f>
        <v>6.9</v>
      </c>
      <c r="D36" s="18" t="s">
        <v>43</v>
      </c>
      <c r="E36" s="24"/>
      <c r="F36" s="13"/>
      <c r="G36" s="13">
        <f t="shared" si="16"/>
        <v>0</v>
      </c>
      <c r="H36" s="13">
        <f t="shared" si="17"/>
        <v>0</v>
      </c>
      <c r="I36" s="13">
        <v>140</v>
      </c>
      <c r="J36" s="13">
        <f t="shared" si="18"/>
        <v>966</v>
      </c>
      <c r="K36" s="13">
        <v>0</v>
      </c>
      <c r="L36" s="13">
        <f t="shared" si="19"/>
        <v>0</v>
      </c>
      <c r="M36" s="13">
        <v>0</v>
      </c>
      <c r="N36" s="13">
        <f t="shared" si="20"/>
        <v>0</v>
      </c>
      <c r="O36" s="13">
        <v>0</v>
      </c>
      <c r="P36" s="13">
        <f t="shared" si="21"/>
        <v>0</v>
      </c>
      <c r="Q36" s="13">
        <v>0</v>
      </c>
      <c r="R36" s="13">
        <f t="shared" si="22"/>
        <v>0</v>
      </c>
      <c r="S36" s="19">
        <f t="shared" si="30"/>
        <v>966</v>
      </c>
      <c r="T36" s="13">
        <f t="shared" si="23"/>
        <v>0</v>
      </c>
      <c r="U36" s="13">
        <f t="shared" si="24"/>
        <v>0</v>
      </c>
      <c r="V36" s="13">
        <f t="shared" si="25"/>
        <v>966</v>
      </c>
      <c r="W36" s="13">
        <f t="shared" si="26"/>
        <v>0</v>
      </c>
      <c r="X36" s="13">
        <f t="shared" si="27"/>
        <v>0</v>
      </c>
      <c r="Y36" s="13">
        <f t="shared" si="28"/>
        <v>0</v>
      </c>
      <c r="Z36" s="13">
        <f t="shared" si="29"/>
        <v>0</v>
      </c>
      <c r="AA36" s="13">
        <f t="shared" si="31"/>
        <v>140</v>
      </c>
      <c r="AB36" s="13">
        <v>0.23</v>
      </c>
    </row>
    <row r="37" spans="1:28" ht="15.75" thickBot="1" x14ac:dyDescent="0.3">
      <c r="A37" s="7">
        <v>17</v>
      </c>
      <c r="B37" s="2" t="s">
        <v>58</v>
      </c>
      <c r="C37" s="12">
        <v>0</v>
      </c>
      <c r="D37" s="17"/>
      <c r="E37" s="23"/>
      <c r="F37" s="12"/>
      <c r="G37" s="12">
        <f>SUM(T38:T49)</f>
        <v>14.499999999999998</v>
      </c>
      <c r="H37" s="12">
        <f>SUM(U38:U49)</f>
        <v>652.49999999999989</v>
      </c>
      <c r="I37" s="12"/>
      <c r="J37" s="12">
        <f>SUM(V38:V49)</f>
        <v>1817.4119999999998</v>
      </c>
      <c r="K37" s="12"/>
      <c r="L37" s="12">
        <f>SUM(W38:W49)</f>
        <v>0</v>
      </c>
      <c r="M37" s="12"/>
      <c r="N37" s="12">
        <f>SUM(X38:X49)</f>
        <v>0</v>
      </c>
      <c r="O37" s="12"/>
      <c r="P37" s="12">
        <f>SUM(Y38:Y49)</f>
        <v>0</v>
      </c>
      <c r="Q37" s="12"/>
      <c r="R37" s="12">
        <f>SUM(Z38:Z49)</f>
        <v>0</v>
      </c>
      <c r="S37" s="12">
        <f t="shared" si="30"/>
        <v>2469.9119999999998</v>
      </c>
      <c r="T37" s="12"/>
      <c r="U37" s="12"/>
      <c r="V37" s="12"/>
      <c r="W37" s="12"/>
      <c r="X37" s="12"/>
      <c r="Y37" s="12"/>
      <c r="Z37" s="12"/>
      <c r="AA37" s="12">
        <f t="shared" si="31"/>
        <v>0</v>
      </c>
      <c r="AB37" s="12">
        <v>0</v>
      </c>
    </row>
    <row r="38" spans="1:28" ht="15.75" thickBot="1" x14ac:dyDescent="0.3">
      <c r="A38" s="7" t="s">
        <v>59</v>
      </c>
      <c r="B38" s="2" t="s">
        <v>60</v>
      </c>
      <c r="C38" s="12">
        <v>0</v>
      </c>
      <c r="D38" s="17"/>
      <c r="E38" s="23"/>
      <c r="F38" s="12"/>
      <c r="G38" s="12">
        <f>SUM(T39:T49)</f>
        <v>14.499999999999998</v>
      </c>
      <c r="H38" s="12">
        <f>SUM(U39:U49)</f>
        <v>652.49999999999989</v>
      </c>
      <c r="I38" s="12"/>
      <c r="J38" s="12">
        <f>SUM(V39:V49)</f>
        <v>1817.4119999999998</v>
      </c>
      <c r="K38" s="12"/>
      <c r="L38" s="12">
        <f>SUM(W39:W49)</f>
        <v>0</v>
      </c>
      <c r="M38" s="12"/>
      <c r="N38" s="12">
        <f>SUM(X39:X49)</f>
        <v>0</v>
      </c>
      <c r="O38" s="12"/>
      <c r="P38" s="12">
        <f>SUM(Y39:Y49)</f>
        <v>0</v>
      </c>
      <c r="Q38" s="12"/>
      <c r="R38" s="12">
        <f>SUM(Z39:Z49)</f>
        <v>0</v>
      </c>
      <c r="S38" s="12">
        <f t="shared" si="30"/>
        <v>2469.9119999999998</v>
      </c>
      <c r="T38" s="12"/>
      <c r="U38" s="12"/>
      <c r="V38" s="12"/>
      <c r="W38" s="12"/>
      <c r="X38" s="12"/>
      <c r="Y38" s="12"/>
      <c r="Z38" s="12"/>
      <c r="AA38" s="12">
        <f t="shared" si="31"/>
        <v>0</v>
      </c>
      <c r="AB38" s="12">
        <v>0</v>
      </c>
    </row>
    <row r="39" spans="1:28" ht="32.25" thickBot="1" x14ac:dyDescent="0.3">
      <c r="A39" s="7" t="s">
        <v>61</v>
      </c>
      <c r="B39" s="2" t="s">
        <v>62</v>
      </c>
      <c r="C39" s="12">
        <v>10</v>
      </c>
      <c r="D39" s="17" t="s">
        <v>48</v>
      </c>
      <c r="E39" s="23"/>
      <c r="F39" s="12"/>
      <c r="G39" s="12">
        <f>SUM(T40:T42)</f>
        <v>2.5</v>
      </c>
      <c r="H39" s="12">
        <f>SUM(U40:U42)</f>
        <v>112.5</v>
      </c>
      <c r="I39" s="12"/>
      <c r="J39" s="12">
        <f>SUM(V40:V42)</f>
        <v>48.412000000000006</v>
      </c>
      <c r="K39" s="12"/>
      <c r="L39" s="12">
        <f>SUM(W40:W42)</f>
        <v>0</v>
      </c>
      <c r="M39" s="12"/>
      <c r="N39" s="12">
        <f>SUM(X40:X42)</f>
        <v>0</v>
      </c>
      <c r="O39" s="12"/>
      <c r="P39" s="12">
        <f>SUM(Y40:Y42)</f>
        <v>0</v>
      </c>
      <c r="Q39" s="12"/>
      <c r="R39" s="12">
        <f>SUM(Z40:Z42)</f>
        <v>0</v>
      </c>
      <c r="S39" s="12">
        <f t="shared" si="30"/>
        <v>160.91200000000001</v>
      </c>
      <c r="T39" s="12"/>
      <c r="U39" s="12"/>
      <c r="V39" s="12"/>
      <c r="W39" s="12"/>
      <c r="X39" s="12"/>
      <c r="Y39" s="12"/>
      <c r="Z39" s="12"/>
      <c r="AA39" s="12">
        <f t="shared" si="31"/>
        <v>16.091200000000001</v>
      </c>
      <c r="AB39" s="12">
        <v>1</v>
      </c>
    </row>
    <row r="40" spans="1:28" ht="21.75" thickBot="1" x14ac:dyDescent="0.3">
      <c r="A40" s="8"/>
      <c r="B40" s="3" t="s">
        <v>63</v>
      </c>
      <c r="C40" s="13">
        <f>C39*AB40</f>
        <v>10</v>
      </c>
      <c r="D40" s="18" t="s">
        <v>48</v>
      </c>
      <c r="E40" s="24">
        <v>0.25</v>
      </c>
      <c r="F40" s="13">
        <v>45</v>
      </c>
      <c r="G40" s="13">
        <f>C40*E40</f>
        <v>2.5</v>
      </c>
      <c r="H40" s="13">
        <f>G40*F40</f>
        <v>112.5</v>
      </c>
      <c r="I40" s="13"/>
      <c r="J40" s="13">
        <f>C40*I40</f>
        <v>0</v>
      </c>
      <c r="K40" s="13">
        <v>0</v>
      </c>
      <c r="L40" s="13">
        <f>C40*K40</f>
        <v>0</v>
      </c>
      <c r="M40" s="13">
        <v>0</v>
      </c>
      <c r="N40" s="13">
        <f>C40*M40</f>
        <v>0</v>
      </c>
      <c r="O40" s="13">
        <v>0</v>
      </c>
      <c r="P40" s="13">
        <f>O40*M40</f>
        <v>0</v>
      </c>
      <c r="Q40" s="13">
        <v>0</v>
      </c>
      <c r="R40" s="13">
        <f>C40*Q40</f>
        <v>0</v>
      </c>
      <c r="S40" s="19">
        <f t="shared" si="30"/>
        <v>112.5</v>
      </c>
      <c r="T40" s="13">
        <f>C40*E40</f>
        <v>2.5</v>
      </c>
      <c r="U40" s="13">
        <f>G40*F40</f>
        <v>112.5</v>
      </c>
      <c r="V40" s="13">
        <f>C40*I40</f>
        <v>0</v>
      </c>
      <c r="W40" s="13">
        <f>C40*K40</f>
        <v>0</v>
      </c>
      <c r="X40" s="13">
        <f>C40*M40</f>
        <v>0</v>
      </c>
      <c r="Y40" s="13">
        <f>O40*M40</f>
        <v>0</v>
      </c>
      <c r="Z40" s="13">
        <f>C40*Q40</f>
        <v>0</v>
      </c>
      <c r="AA40" s="13">
        <f t="shared" si="31"/>
        <v>11.25</v>
      </c>
      <c r="AB40" s="13">
        <v>1</v>
      </c>
    </row>
    <row r="41" spans="1:28" ht="15.75" thickBot="1" x14ac:dyDescent="0.3">
      <c r="A41" s="8"/>
      <c r="B41" s="3" t="s">
        <v>64</v>
      </c>
      <c r="C41" s="13">
        <f>C39*AB41</f>
        <v>1.3</v>
      </c>
      <c r="D41" s="18" t="s">
        <v>65</v>
      </c>
      <c r="E41" s="24"/>
      <c r="F41" s="13"/>
      <c r="G41" s="13">
        <f>C41*E41</f>
        <v>0</v>
      </c>
      <c r="H41" s="13">
        <f>G41*F41</f>
        <v>0</v>
      </c>
      <c r="I41" s="13">
        <v>14.24</v>
      </c>
      <c r="J41" s="13">
        <f>C41*I41</f>
        <v>18.512</v>
      </c>
      <c r="K41" s="13">
        <v>0</v>
      </c>
      <c r="L41" s="13">
        <f>C41*K41</f>
        <v>0</v>
      </c>
      <c r="M41" s="13">
        <v>0</v>
      </c>
      <c r="N41" s="13">
        <f>C41*M41</f>
        <v>0</v>
      </c>
      <c r="O41" s="13">
        <v>0</v>
      </c>
      <c r="P41" s="13">
        <f>O41*M41</f>
        <v>0</v>
      </c>
      <c r="Q41" s="13">
        <v>0</v>
      </c>
      <c r="R41" s="13">
        <f>C41*Q41</f>
        <v>0</v>
      </c>
      <c r="S41" s="19">
        <f t="shared" si="30"/>
        <v>18.512</v>
      </c>
      <c r="T41" s="13">
        <f>C41*E41</f>
        <v>0</v>
      </c>
      <c r="U41" s="13">
        <f>G41*F41</f>
        <v>0</v>
      </c>
      <c r="V41" s="13">
        <f>C41*I41</f>
        <v>18.512</v>
      </c>
      <c r="W41" s="13">
        <f>C41*K41</f>
        <v>0</v>
      </c>
      <c r="X41" s="13">
        <f>C41*M41</f>
        <v>0</v>
      </c>
      <c r="Y41" s="13">
        <f>O41*M41</f>
        <v>0</v>
      </c>
      <c r="Z41" s="13">
        <f>C41*Q41</f>
        <v>0</v>
      </c>
      <c r="AA41" s="13">
        <f t="shared" si="31"/>
        <v>14.24</v>
      </c>
      <c r="AB41" s="13">
        <v>0.13</v>
      </c>
    </row>
    <row r="42" spans="1:28" ht="15.75" thickBot="1" x14ac:dyDescent="0.3">
      <c r="A42" s="8"/>
      <c r="B42" s="3" t="s">
        <v>66</v>
      </c>
      <c r="C42" s="13">
        <f>C39*AB42</f>
        <v>1.3</v>
      </c>
      <c r="D42" s="18" t="s">
        <v>65</v>
      </c>
      <c r="E42" s="24"/>
      <c r="F42" s="13"/>
      <c r="G42" s="13">
        <f>C42*E42</f>
        <v>0</v>
      </c>
      <c r="H42" s="13">
        <f>G42*F42</f>
        <v>0</v>
      </c>
      <c r="I42" s="13">
        <v>23</v>
      </c>
      <c r="J42" s="13">
        <f>C42*I42</f>
        <v>29.900000000000002</v>
      </c>
      <c r="K42" s="13">
        <v>0</v>
      </c>
      <c r="L42" s="13">
        <f>C42*K42</f>
        <v>0</v>
      </c>
      <c r="M42" s="13">
        <v>0</v>
      </c>
      <c r="N42" s="13">
        <f>C42*M42</f>
        <v>0</v>
      </c>
      <c r="O42" s="13">
        <v>0</v>
      </c>
      <c r="P42" s="13">
        <f>O42*M42</f>
        <v>0</v>
      </c>
      <c r="Q42" s="13">
        <v>0</v>
      </c>
      <c r="R42" s="13">
        <f>C42*Q42</f>
        <v>0</v>
      </c>
      <c r="S42" s="19">
        <f t="shared" si="30"/>
        <v>29.900000000000002</v>
      </c>
      <c r="T42" s="13">
        <f>C42*E42</f>
        <v>0</v>
      </c>
      <c r="U42" s="13">
        <f>G42*F42</f>
        <v>0</v>
      </c>
      <c r="V42" s="13">
        <f>C42*I42</f>
        <v>29.900000000000002</v>
      </c>
      <c r="W42" s="13">
        <f>C42*K42</f>
        <v>0</v>
      </c>
      <c r="X42" s="13">
        <f>C42*M42</f>
        <v>0</v>
      </c>
      <c r="Y42" s="13">
        <f>O42*M42</f>
        <v>0</v>
      </c>
      <c r="Z42" s="13">
        <f>C42*Q42</f>
        <v>0</v>
      </c>
      <c r="AA42" s="13">
        <f t="shared" si="31"/>
        <v>23</v>
      </c>
      <c r="AB42" s="13">
        <v>0.13</v>
      </c>
    </row>
    <row r="43" spans="1:28" ht="32.25" thickBot="1" x14ac:dyDescent="0.3">
      <c r="A43" s="7" t="s">
        <v>67</v>
      </c>
      <c r="B43" s="2" t="s">
        <v>68</v>
      </c>
      <c r="C43" s="12">
        <v>10</v>
      </c>
      <c r="D43" s="17" t="s">
        <v>48</v>
      </c>
      <c r="E43" s="23"/>
      <c r="F43" s="12"/>
      <c r="G43" s="12">
        <f>SUM(T44:T49)</f>
        <v>11.999999999999998</v>
      </c>
      <c r="H43" s="12">
        <f>SUM(U44:U49)</f>
        <v>539.99999999999989</v>
      </c>
      <c r="I43" s="12"/>
      <c r="J43" s="12">
        <f>SUM(V44:V49)</f>
        <v>1769</v>
      </c>
      <c r="K43" s="12"/>
      <c r="L43" s="12">
        <f>SUM(W44:W49)</f>
        <v>0</v>
      </c>
      <c r="M43" s="12"/>
      <c r="N43" s="12">
        <f>SUM(X44:X49)</f>
        <v>0</v>
      </c>
      <c r="O43" s="12"/>
      <c r="P43" s="12">
        <f>SUM(Y44:Y49)</f>
        <v>0</v>
      </c>
      <c r="Q43" s="12"/>
      <c r="R43" s="12">
        <f>SUM(Z44:Z49)</f>
        <v>0</v>
      </c>
      <c r="S43" s="12">
        <f t="shared" si="30"/>
        <v>2309</v>
      </c>
      <c r="T43" s="12"/>
      <c r="U43" s="12"/>
      <c r="V43" s="12"/>
      <c r="W43" s="12"/>
      <c r="X43" s="12"/>
      <c r="Y43" s="12"/>
      <c r="Z43" s="12"/>
      <c r="AA43" s="12">
        <f t="shared" si="31"/>
        <v>230.9</v>
      </c>
      <c r="AB43" s="12">
        <v>1</v>
      </c>
    </row>
    <row r="44" spans="1:28" ht="15.75" thickBot="1" x14ac:dyDescent="0.3">
      <c r="A44" s="8"/>
      <c r="B44" s="3" t="s">
        <v>69</v>
      </c>
      <c r="C44" s="13">
        <f>C43*AB44</f>
        <v>10</v>
      </c>
      <c r="D44" s="18" t="s">
        <v>48</v>
      </c>
      <c r="E44" s="24">
        <v>0.06</v>
      </c>
      <c r="F44" s="13">
        <v>45</v>
      </c>
      <c r="G44" s="13">
        <f t="shared" ref="G44:G49" si="32">C44*E44</f>
        <v>0.6</v>
      </c>
      <c r="H44" s="13">
        <f t="shared" ref="H44:H49" si="33">G44*F44</f>
        <v>27</v>
      </c>
      <c r="I44" s="13"/>
      <c r="J44" s="13">
        <f t="shared" ref="J44:J49" si="34">C44*I44</f>
        <v>0</v>
      </c>
      <c r="K44" s="13">
        <v>0</v>
      </c>
      <c r="L44" s="13">
        <f t="shared" ref="L44:L49" si="35">C44*K44</f>
        <v>0</v>
      </c>
      <c r="M44" s="13">
        <v>0</v>
      </c>
      <c r="N44" s="13">
        <f t="shared" ref="N44:N49" si="36">C44*M44</f>
        <v>0</v>
      </c>
      <c r="O44" s="13">
        <v>0</v>
      </c>
      <c r="P44" s="13">
        <f t="shared" ref="P44:P49" si="37">O44*M44</f>
        <v>0</v>
      </c>
      <c r="Q44" s="13">
        <v>0</v>
      </c>
      <c r="R44" s="13">
        <f t="shared" ref="R44:R49" si="38">C44*Q44</f>
        <v>0</v>
      </c>
      <c r="S44" s="19">
        <f t="shared" si="30"/>
        <v>27</v>
      </c>
      <c r="T44" s="13">
        <f t="shared" ref="T44:T49" si="39">C44*E44</f>
        <v>0.6</v>
      </c>
      <c r="U44" s="13">
        <f t="shared" ref="U44:U49" si="40">G44*F44</f>
        <v>27</v>
      </c>
      <c r="V44" s="13">
        <f t="shared" ref="V44:V49" si="41">C44*I44</f>
        <v>0</v>
      </c>
      <c r="W44" s="13">
        <f t="shared" ref="W44:W49" si="42">C44*K44</f>
        <v>0</v>
      </c>
      <c r="X44" s="13">
        <f t="shared" ref="X44:X49" si="43">C44*M44</f>
        <v>0</v>
      </c>
      <c r="Y44" s="13">
        <f t="shared" ref="Y44:Y49" si="44">O44*M44</f>
        <v>0</v>
      </c>
      <c r="Z44" s="13">
        <f t="shared" ref="Z44:Z49" si="45">C44*Q44</f>
        <v>0</v>
      </c>
      <c r="AA44" s="13">
        <f t="shared" si="31"/>
        <v>2.7</v>
      </c>
      <c r="AB44" s="13">
        <v>1</v>
      </c>
    </row>
    <row r="45" spans="1:28" ht="21.75" thickBot="1" x14ac:dyDescent="0.3">
      <c r="A45" s="8"/>
      <c r="B45" s="3" t="s">
        <v>70</v>
      </c>
      <c r="C45" s="13">
        <f>C43*AB45</f>
        <v>10</v>
      </c>
      <c r="D45" s="18" t="s">
        <v>48</v>
      </c>
      <c r="E45" s="24">
        <v>1.1399999999999999</v>
      </c>
      <c r="F45" s="13">
        <v>45</v>
      </c>
      <c r="G45" s="13">
        <f t="shared" si="32"/>
        <v>11.399999999999999</v>
      </c>
      <c r="H45" s="13">
        <f t="shared" si="33"/>
        <v>512.99999999999989</v>
      </c>
      <c r="I45" s="13"/>
      <c r="J45" s="13">
        <f t="shared" si="34"/>
        <v>0</v>
      </c>
      <c r="K45" s="13">
        <v>0</v>
      </c>
      <c r="L45" s="13">
        <f t="shared" si="35"/>
        <v>0</v>
      </c>
      <c r="M45" s="13">
        <v>0</v>
      </c>
      <c r="N45" s="13">
        <f t="shared" si="36"/>
        <v>0</v>
      </c>
      <c r="O45" s="13">
        <v>0</v>
      </c>
      <c r="P45" s="13">
        <f t="shared" si="37"/>
        <v>0</v>
      </c>
      <c r="Q45" s="13">
        <v>0</v>
      </c>
      <c r="R45" s="13">
        <f t="shared" si="38"/>
        <v>0</v>
      </c>
      <c r="S45" s="19">
        <f t="shared" si="30"/>
        <v>512.99999999999989</v>
      </c>
      <c r="T45" s="13">
        <f t="shared" si="39"/>
        <v>11.399999999999999</v>
      </c>
      <c r="U45" s="13">
        <f t="shared" si="40"/>
        <v>512.99999999999989</v>
      </c>
      <c r="V45" s="13">
        <f t="shared" si="41"/>
        <v>0</v>
      </c>
      <c r="W45" s="13">
        <f t="shared" si="42"/>
        <v>0</v>
      </c>
      <c r="X45" s="13">
        <f t="shared" si="43"/>
        <v>0</v>
      </c>
      <c r="Y45" s="13">
        <f t="shared" si="44"/>
        <v>0</v>
      </c>
      <c r="Z45" s="13">
        <f t="shared" si="45"/>
        <v>0</v>
      </c>
      <c r="AA45" s="13">
        <f t="shared" si="31"/>
        <v>51.29999999999999</v>
      </c>
      <c r="AB45" s="13">
        <v>1</v>
      </c>
    </row>
    <row r="46" spans="1:28" ht="21.75" thickBot="1" x14ac:dyDescent="0.3">
      <c r="A46" s="8"/>
      <c r="B46" s="3" t="s">
        <v>71</v>
      </c>
      <c r="C46" s="13">
        <f>C43*AB46</f>
        <v>10</v>
      </c>
      <c r="D46" s="18" t="s">
        <v>48</v>
      </c>
      <c r="E46" s="24"/>
      <c r="F46" s="13"/>
      <c r="G46" s="13">
        <f t="shared" si="32"/>
        <v>0</v>
      </c>
      <c r="H46" s="13">
        <f t="shared" si="33"/>
        <v>0</v>
      </c>
      <c r="I46" s="13">
        <v>80</v>
      </c>
      <c r="J46" s="13">
        <f t="shared" si="34"/>
        <v>800</v>
      </c>
      <c r="K46" s="13">
        <v>0</v>
      </c>
      <c r="L46" s="13">
        <f t="shared" si="35"/>
        <v>0</v>
      </c>
      <c r="M46" s="13">
        <v>0</v>
      </c>
      <c r="N46" s="13">
        <f t="shared" si="36"/>
        <v>0</v>
      </c>
      <c r="O46" s="13">
        <v>0</v>
      </c>
      <c r="P46" s="13">
        <f t="shared" si="37"/>
        <v>0</v>
      </c>
      <c r="Q46" s="13">
        <v>0</v>
      </c>
      <c r="R46" s="13">
        <f t="shared" si="38"/>
        <v>0</v>
      </c>
      <c r="S46" s="19">
        <f t="shared" si="30"/>
        <v>800</v>
      </c>
      <c r="T46" s="13">
        <f t="shared" si="39"/>
        <v>0</v>
      </c>
      <c r="U46" s="13">
        <f t="shared" si="40"/>
        <v>0</v>
      </c>
      <c r="V46" s="13">
        <f t="shared" si="41"/>
        <v>800</v>
      </c>
      <c r="W46" s="13">
        <f t="shared" si="42"/>
        <v>0</v>
      </c>
      <c r="X46" s="13">
        <f t="shared" si="43"/>
        <v>0</v>
      </c>
      <c r="Y46" s="13">
        <f t="shared" si="44"/>
        <v>0</v>
      </c>
      <c r="Z46" s="13">
        <f t="shared" si="45"/>
        <v>0</v>
      </c>
      <c r="AA46" s="13">
        <f t="shared" si="31"/>
        <v>80</v>
      </c>
      <c r="AB46" s="13">
        <v>1</v>
      </c>
    </row>
    <row r="47" spans="1:28" ht="15.75" thickBot="1" x14ac:dyDescent="0.3">
      <c r="A47" s="8"/>
      <c r="B47" s="3" t="s">
        <v>72</v>
      </c>
      <c r="C47" s="13">
        <f>C43*AB47</f>
        <v>5.6999999999999993</v>
      </c>
      <c r="D47" s="18" t="s">
        <v>65</v>
      </c>
      <c r="E47" s="24"/>
      <c r="F47" s="13"/>
      <c r="G47" s="13">
        <f t="shared" si="32"/>
        <v>0</v>
      </c>
      <c r="H47" s="13">
        <f t="shared" si="33"/>
        <v>0</v>
      </c>
      <c r="I47" s="13">
        <v>125</v>
      </c>
      <c r="J47" s="13">
        <f t="shared" si="34"/>
        <v>712.49999999999989</v>
      </c>
      <c r="K47" s="13">
        <v>0</v>
      </c>
      <c r="L47" s="13">
        <f t="shared" si="35"/>
        <v>0</v>
      </c>
      <c r="M47" s="13">
        <v>0</v>
      </c>
      <c r="N47" s="13">
        <f t="shared" si="36"/>
        <v>0</v>
      </c>
      <c r="O47" s="13">
        <v>0</v>
      </c>
      <c r="P47" s="13">
        <f t="shared" si="37"/>
        <v>0</v>
      </c>
      <c r="Q47" s="13">
        <v>0</v>
      </c>
      <c r="R47" s="13">
        <f t="shared" si="38"/>
        <v>0</v>
      </c>
      <c r="S47" s="19">
        <f t="shared" si="30"/>
        <v>712.49999999999989</v>
      </c>
      <c r="T47" s="13">
        <f t="shared" si="39"/>
        <v>0</v>
      </c>
      <c r="U47" s="13">
        <f t="shared" si="40"/>
        <v>0</v>
      </c>
      <c r="V47" s="13">
        <f t="shared" si="41"/>
        <v>712.49999999999989</v>
      </c>
      <c r="W47" s="13">
        <f t="shared" si="42"/>
        <v>0</v>
      </c>
      <c r="X47" s="13">
        <f t="shared" si="43"/>
        <v>0</v>
      </c>
      <c r="Y47" s="13">
        <f t="shared" si="44"/>
        <v>0</v>
      </c>
      <c r="Z47" s="13">
        <f t="shared" si="45"/>
        <v>0</v>
      </c>
      <c r="AA47" s="13">
        <f t="shared" si="31"/>
        <v>125</v>
      </c>
      <c r="AB47" s="13">
        <v>0.56999999999999995</v>
      </c>
    </row>
    <row r="48" spans="1:28" ht="15.75" thickBot="1" x14ac:dyDescent="0.3">
      <c r="A48" s="8"/>
      <c r="B48" s="3" t="s">
        <v>73</v>
      </c>
      <c r="C48" s="13">
        <f>C43*AB48</f>
        <v>5.6999999999999993</v>
      </c>
      <c r="D48" s="18" t="s">
        <v>65</v>
      </c>
      <c r="E48" s="24"/>
      <c r="F48" s="13"/>
      <c r="G48" s="13">
        <f t="shared" si="32"/>
        <v>0</v>
      </c>
      <c r="H48" s="13">
        <f t="shared" si="33"/>
        <v>0</v>
      </c>
      <c r="I48" s="13">
        <v>35</v>
      </c>
      <c r="J48" s="13">
        <f t="shared" si="34"/>
        <v>199.49999999999997</v>
      </c>
      <c r="K48" s="13">
        <v>0</v>
      </c>
      <c r="L48" s="13">
        <f t="shared" si="35"/>
        <v>0</v>
      </c>
      <c r="M48" s="13">
        <v>0</v>
      </c>
      <c r="N48" s="13">
        <f t="shared" si="36"/>
        <v>0</v>
      </c>
      <c r="O48" s="13">
        <v>0</v>
      </c>
      <c r="P48" s="13">
        <f t="shared" si="37"/>
        <v>0</v>
      </c>
      <c r="Q48" s="13">
        <v>0</v>
      </c>
      <c r="R48" s="13">
        <f t="shared" si="38"/>
        <v>0</v>
      </c>
      <c r="S48" s="19">
        <f t="shared" si="30"/>
        <v>199.49999999999997</v>
      </c>
      <c r="T48" s="13">
        <f t="shared" si="39"/>
        <v>0</v>
      </c>
      <c r="U48" s="13">
        <f t="shared" si="40"/>
        <v>0</v>
      </c>
      <c r="V48" s="13">
        <f t="shared" si="41"/>
        <v>199.49999999999997</v>
      </c>
      <c r="W48" s="13">
        <f t="shared" si="42"/>
        <v>0</v>
      </c>
      <c r="X48" s="13">
        <f t="shared" si="43"/>
        <v>0</v>
      </c>
      <c r="Y48" s="13">
        <f t="shared" si="44"/>
        <v>0</v>
      </c>
      <c r="Z48" s="13">
        <f t="shared" si="45"/>
        <v>0</v>
      </c>
      <c r="AA48" s="13">
        <f t="shared" si="31"/>
        <v>35</v>
      </c>
      <c r="AB48" s="13">
        <v>0.56999999999999995</v>
      </c>
    </row>
    <row r="49" spans="1:28" ht="15.75" thickBot="1" x14ac:dyDescent="0.3">
      <c r="A49" s="8"/>
      <c r="B49" s="3" t="s">
        <v>74</v>
      </c>
      <c r="C49" s="13">
        <f>C43*AB49</f>
        <v>5.6999999999999993</v>
      </c>
      <c r="D49" s="18" t="s">
        <v>65</v>
      </c>
      <c r="E49" s="24"/>
      <c r="F49" s="13"/>
      <c r="G49" s="13">
        <f t="shared" si="32"/>
        <v>0</v>
      </c>
      <c r="H49" s="13">
        <f t="shared" si="33"/>
        <v>0</v>
      </c>
      <c r="I49" s="13">
        <v>10</v>
      </c>
      <c r="J49" s="13">
        <f t="shared" si="34"/>
        <v>56.999999999999993</v>
      </c>
      <c r="K49" s="13">
        <v>0</v>
      </c>
      <c r="L49" s="13">
        <f t="shared" si="35"/>
        <v>0</v>
      </c>
      <c r="M49" s="13">
        <v>0</v>
      </c>
      <c r="N49" s="13">
        <f t="shared" si="36"/>
        <v>0</v>
      </c>
      <c r="O49" s="13">
        <v>0</v>
      </c>
      <c r="P49" s="13">
        <f t="shared" si="37"/>
        <v>0</v>
      </c>
      <c r="Q49" s="13">
        <v>0</v>
      </c>
      <c r="R49" s="13">
        <f t="shared" si="38"/>
        <v>0</v>
      </c>
      <c r="S49" s="19">
        <f t="shared" si="30"/>
        <v>56.999999999999993</v>
      </c>
      <c r="T49" s="13">
        <f t="shared" si="39"/>
        <v>0</v>
      </c>
      <c r="U49" s="13">
        <f t="shared" si="40"/>
        <v>0</v>
      </c>
      <c r="V49" s="13">
        <f t="shared" si="41"/>
        <v>56.999999999999993</v>
      </c>
      <c r="W49" s="13">
        <f t="shared" si="42"/>
        <v>0</v>
      </c>
      <c r="X49" s="13">
        <f t="shared" si="43"/>
        <v>0</v>
      </c>
      <c r="Y49" s="13">
        <f t="shared" si="44"/>
        <v>0</v>
      </c>
      <c r="Z49" s="13">
        <f t="shared" si="45"/>
        <v>0</v>
      </c>
      <c r="AA49" s="13">
        <f t="shared" si="31"/>
        <v>10</v>
      </c>
      <c r="AB49" s="13">
        <v>0.56999999999999995</v>
      </c>
    </row>
    <row r="50" spans="1:28" ht="15.75" thickBot="1" x14ac:dyDescent="0.3">
      <c r="A50" s="7">
        <v>21</v>
      </c>
      <c r="B50" s="2" t="s">
        <v>75</v>
      </c>
      <c r="C50" s="12">
        <v>0</v>
      </c>
      <c r="D50" s="17"/>
      <c r="E50" s="23"/>
      <c r="F50" s="12"/>
      <c r="G50" s="12">
        <f>SUM(T51:T55)</f>
        <v>50.4</v>
      </c>
      <c r="H50" s="12">
        <f>SUM(U51:U55)</f>
        <v>2394</v>
      </c>
      <c r="I50" s="12"/>
      <c r="J50" s="12">
        <f>SUM(V51:V55)</f>
        <v>2708.6400000000003</v>
      </c>
      <c r="K50" s="12"/>
      <c r="L50" s="12">
        <f>SUM(W51:W55)</f>
        <v>0</v>
      </c>
      <c r="M50" s="12"/>
      <c r="N50" s="12">
        <f>SUM(X51:X55)</f>
        <v>0</v>
      </c>
      <c r="O50" s="12"/>
      <c r="P50" s="12">
        <f>SUM(Y51:Y55)</f>
        <v>0</v>
      </c>
      <c r="Q50" s="12"/>
      <c r="R50" s="12">
        <f>SUM(Z51:Z55)</f>
        <v>0</v>
      </c>
      <c r="S50" s="12">
        <f t="shared" si="30"/>
        <v>5102.6400000000003</v>
      </c>
      <c r="T50" s="12"/>
      <c r="U50" s="12"/>
      <c r="V50" s="12"/>
      <c r="W50" s="12"/>
      <c r="X50" s="12"/>
      <c r="Y50" s="12"/>
      <c r="Z50" s="12"/>
      <c r="AA50" s="12">
        <f t="shared" si="31"/>
        <v>0</v>
      </c>
      <c r="AB50" s="12">
        <v>0</v>
      </c>
    </row>
    <row r="51" spans="1:28" ht="15.75" thickBot="1" x14ac:dyDescent="0.3">
      <c r="A51" s="7" t="s">
        <v>76</v>
      </c>
      <c r="B51" s="2" t="s">
        <v>77</v>
      </c>
      <c r="C51" s="12">
        <v>0</v>
      </c>
      <c r="D51" s="17"/>
      <c r="E51" s="23"/>
      <c r="F51" s="12"/>
      <c r="G51" s="12">
        <f>SUM(T52:T55)</f>
        <v>50.4</v>
      </c>
      <c r="H51" s="12">
        <f>SUM(U52:U55)</f>
        <v>2394</v>
      </c>
      <c r="I51" s="12"/>
      <c r="J51" s="12">
        <f>SUM(V52:V55)</f>
        <v>2708.6400000000003</v>
      </c>
      <c r="K51" s="12"/>
      <c r="L51" s="12">
        <f>SUM(W52:W55)</f>
        <v>0</v>
      </c>
      <c r="M51" s="12"/>
      <c r="N51" s="12">
        <f>SUM(X52:X55)</f>
        <v>0</v>
      </c>
      <c r="O51" s="12"/>
      <c r="P51" s="12">
        <f>SUM(Y52:Y55)</f>
        <v>0</v>
      </c>
      <c r="Q51" s="12"/>
      <c r="R51" s="12">
        <f>SUM(Z52:Z55)</f>
        <v>0</v>
      </c>
      <c r="S51" s="12">
        <f t="shared" si="30"/>
        <v>5102.6400000000003</v>
      </c>
      <c r="T51" s="12"/>
      <c r="U51" s="12"/>
      <c r="V51" s="12"/>
      <c r="W51" s="12"/>
      <c r="X51" s="12"/>
      <c r="Y51" s="12"/>
      <c r="Z51" s="12"/>
      <c r="AA51" s="12">
        <f t="shared" si="31"/>
        <v>0</v>
      </c>
      <c r="AB51" s="12">
        <v>0</v>
      </c>
    </row>
    <row r="52" spans="1:28" ht="84.75" thickBot="1" x14ac:dyDescent="0.3">
      <c r="A52" s="7" t="s">
        <v>78</v>
      </c>
      <c r="B52" s="2" t="s">
        <v>79</v>
      </c>
      <c r="C52" s="12">
        <v>80</v>
      </c>
      <c r="D52" s="17" t="s">
        <v>36</v>
      </c>
      <c r="E52" s="23"/>
      <c r="F52" s="12"/>
      <c r="G52" s="12">
        <f>SUM(T53:T55)</f>
        <v>50.4</v>
      </c>
      <c r="H52" s="12">
        <f>SUM(U53:U55)</f>
        <v>2394</v>
      </c>
      <c r="I52" s="12"/>
      <c r="J52" s="12">
        <f>SUM(V53:V55)</f>
        <v>2708.6400000000003</v>
      </c>
      <c r="K52" s="12"/>
      <c r="L52" s="12">
        <f>SUM(W53:W55)</f>
        <v>0</v>
      </c>
      <c r="M52" s="12"/>
      <c r="N52" s="12">
        <f>SUM(X53:X55)</f>
        <v>0</v>
      </c>
      <c r="O52" s="12"/>
      <c r="P52" s="12">
        <f>SUM(Y53:Y55)</f>
        <v>0</v>
      </c>
      <c r="Q52" s="12"/>
      <c r="R52" s="12">
        <f>SUM(Z53:Z55)</f>
        <v>0</v>
      </c>
      <c r="S52" s="12">
        <f t="shared" si="30"/>
        <v>5102.6400000000003</v>
      </c>
      <c r="T52" s="12"/>
      <c r="U52" s="12"/>
      <c r="V52" s="12"/>
      <c r="W52" s="12"/>
      <c r="X52" s="12"/>
      <c r="Y52" s="12"/>
      <c r="Z52" s="12"/>
      <c r="AA52" s="12">
        <f t="shared" si="31"/>
        <v>63.783000000000001</v>
      </c>
      <c r="AB52" s="12">
        <v>1</v>
      </c>
    </row>
    <row r="53" spans="1:28" ht="15.75" thickBot="1" x14ac:dyDescent="0.3">
      <c r="A53" s="8"/>
      <c r="B53" s="3" t="s">
        <v>80</v>
      </c>
      <c r="C53" s="13">
        <f>C52*AB53</f>
        <v>80</v>
      </c>
      <c r="D53" s="18" t="s">
        <v>36</v>
      </c>
      <c r="E53" s="24">
        <v>0.63</v>
      </c>
      <c r="F53" s="13">
        <v>47.5</v>
      </c>
      <c r="G53" s="13">
        <f>C53*E53</f>
        <v>50.4</v>
      </c>
      <c r="H53" s="13">
        <f>G53*F53</f>
        <v>2394</v>
      </c>
      <c r="I53" s="13"/>
      <c r="J53" s="13">
        <f>C53*I53</f>
        <v>0</v>
      </c>
      <c r="K53" s="13">
        <v>0</v>
      </c>
      <c r="L53" s="13">
        <f>C53*K53</f>
        <v>0</v>
      </c>
      <c r="M53" s="13">
        <v>0</v>
      </c>
      <c r="N53" s="13">
        <f>C53*M53</f>
        <v>0</v>
      </c>
      <c r="O53" s="13">
        <v>0</v>
      </c>
      <c r="P53" s="13">
        <f>O53*M53</f>
        <v>0</v>
      </c>
      <c r="Q53" s="13">
        <v>0</v>
      </c>
      <c r="R53" s="13">
        <f>C53*Q53</f>
        <v>0</v>
      </c>
      <c r="S53" s="19">
        <f t="shared" si="30"/>
        <v>2394</v>
      </c>
      <c r="T53" s="13">
        <f>C53*E53</f>
        <v>50.4</v>
      </c>
      <c r="U53" s="13">
        <f>G53*F53</f>
        <v>2394</v>
      </c>
      <c r="V53" s="13">
        <f>C53*I53</f>
        <v>0</v>
      </c>
      <c r="W53" s="13">
        <f>C53*K53</f>
        <v>0</v>
      </c>
      <c r="X53" s="13">
        <f>C53*M53</f>
        <v>0</v>
      </c>
      <c r="Y53" s="13">
        <f>O53*M53</f>
        <v>0</v>
      </c>
      <c r="Z53" s="13">
        <f>C53*Q53</f>
        <v>0</v>
      </c>
      <c r="AA53" s="13">
        <f t="shared" si="31"/>
        <v>29.925000000000001</v>
      </c>
      <c r="AB53" s="13">
        <v>1</v>
      </c>
    </row>
    <row r="54" spans="1:28" ht="15.75" thickBot="1" x14ac:dyDescent="0.3">
      <c r="A54" s="8"/>
      <c r="B54" s="3" t="s">
        <v>81</v>
      </c>
      <c r="C54" s="13">
        <f>C52*AB54</f>
        <v>5760</v>
      </c>
      <c r="D54" s="18" t="s">
        <v>48</v>
      </c>
      <c r="E54" s="24"/>
      <c r="F54" s="13"/>
      <c r="G54" s="13">
        <f>C54*E54</f>
        <v>0</v>
      </c>
      <c r="H54" s="13">
        <f>G54*F54</f>
        <v>0</v>
      </c>
      <c r="I54" s="13">
        <v>0.33</v>
      </c>
      <c r="J54" s="13">
        <f>C54*I54</f>
        <v>1900.8000000000002</v>
      </c>
      <c r="K54" s="13">
        <v>0</v>
      </c>
      <c r="L54" s="13">
        <f>C54*K54</f>
        <v>0</v>
      </c>
      <c r="M54" s="13">
        <v>0</v>
      </c>
      <c r="N54" s="13">
        <f>C54*M54</f>
        <v>0</v>
      </c>
      <c r="O54" s="13">
        <v>0</v>
      </c>
      <c r="P54" s="13">
        <f>O54*M54</f>
        <v>0</v>
      </c>
      <c r="Q54" s="13">
        <v>0</v>
      </c>
      <c r="R54" s="13">
        <f>C54*Q54</f>
        <v>0</v>
      </c>
      <c r="S54" s="19">
        <f t="shared" si="30"/>
        <v>1900.8000000000002</v>
      </c>
      <c r="T54" s="13">
        <f>C54*E54</f>
        <v>0</v>
      </c>
      <c r="U54" s="13">
        <f>G54*F54</f>
        <v>0</v>
      </c>
      <c r="V54" s="13">
        <f>C54*I54</f>
        <v>1900.8000000000002</v>
      </c>
      <c r="W54" s="13">
        <f>C54*K54</f>
        <v>0</v>
      </c>
      <c r="X54" s="13">
        <f>C54*M54</f>
        <v>0</v>
      </c>
      <c r="Y54" s="13">
        <f>O54*M54</f>
        <v>0</v>
      </c>
      <c r="Z54" s="13">
        <f>C54*Q54</f>
        <v>0</v>
      </c>
      <c r="AA54" s="13">
        <f t="shared" si="31"/>
        <v>0.33</v>
      </c>
      <c r="AB54" s="13">
        <v>72</v>
      </c>
    </row>
    <row r="55" spans="1:28" ht="15.75" thickBot="1" x14ac:dyDescent="0.3">
      <c r="A55" s="8"/>
      <c r="B55" s="3" t="s">
        <v>82</v>
      </c>
      <c r="C55" s="13">
        <f>C52*AB55</f>
        <v>2692.7999999999997</v>
      </c>
      <c r="D55" s="18" t="s">
        <v>40</v>
      </c>
      <c r="E55" s="24"/>
      <c r="F55" s="13"/>
      <c r="G55" s="13">
        <f>C55*E55</f>
        <v>0</v>
      </c>
      <c r="H55" s="13">
        <f>G55*F55</f>
        <v>0</v>
      </c>
      <c r="I55" s="13">
        <v>0.3</v>
      </c>
      <c r="J55" s="13">
        <f>C55*I55</f>
        <v>807.83999999999992</v>
      </c>
      <c r="K55" s="13">
        <v>0</v>
      </c>
      <c r="L55" s="13">
        <f>C55*K55</f>
        <v>0</v>
      </c>
      <c r="M55" s="13">
        <v>0</v>
      </c>
      <c r="N55" s="13">
        <f>C55*M55</f>
        <v>0</v>
      </c>
      <c r="O55" s="13">
        <v>0</v>
      </c>
      <c r="P55" s="13">
        <f>O55*M55</f>
        <v>0</v>
      </c>
      <c r="Q55" s="13">
        <v>0</v>
      </c>
      <c r="R55" s="13">
        <f>C55*Q55</f>
        <v>0</v>
      </c>
      <c r="S55" s="19">
        <f t="shared" si="30"/>
        <v>807.83999999999992</v>
      </c>
      <c r="T55" s="13">
        <f>C55*E55</f>
        <v>0</v>
      </c>
      <c r="U55" s="13">
        <f>G55*F55</f>
        <v>0</v>
      </c>
      <c r="V55" s="13">
        <f>C55*I55</f>
        <v>807.83999999999992</v>
      </c>
      <c r="W55" s="13">
        <f>C55*K55</f>
        <v>0</v>
      </c>
      <c r="X55" s="13">
        <f>C55*M55</f>
        <v>0</v>
      </c>
      <c r="Y55" s="13">
        <f>O55*M55</f>
        <v>0</v>
      </c>
      <c r="Z55" s="13">
        <f>C55*Q55</f>
        <v>0</v>
      </c>
      <c r="AA55" s="13">
        <f t="shared" si="31"/>
        <v>0.3</v>
      </c>
      <c r="AB55" s="13">
        <v>33.659999999999997</v>
      </c>
    </row>
    <row r="56" spans="1:28" ht="15.75" thickBot="1" x14ac:dyDescent="0.3">
      <c r="A56" s="7">
        <v>23</v>
      </c>
      <c r="B56" s="2" t="s">
        <v>83</v>
      </c>
      <c r="C56" s="12">
        <v>0</v>
      </c>
      <c r="D56" s="17"/>
      <c r="E56" s="23"/>
      <c r="F56" s="12"/>
      <c r="G56" s="12">
        <f>SUM(T57:T65535)</f>
        <v>44.263999999999996</v>
      </c>
      <c r="H56" s="12">
        <f>SUM(U57:U65535)</f>
        <v>2102.54</v>
      </c>
      <c r="I56" s="12"/>
      <c r="J56" s="12">
        <f>SUM(V57:V65535)</f>
        <v>3008.1800000000003</v>
      </c>
      <c r="K56" s="12"/>
      <c r="L56" s="12">
        <f>SUM(W57:W65535)</f>
        <v>0</v>
      </c>
      <c r="M56" s="12"/>
      <c r="N56" s="12">
        <f>SUM(X57:X65535)</f>
        <v>0</v>
      </c>
      <c r="O56" s="12"/>
      <c r="P56" s="12">
        <f>SUM(Y57:Y65535)</f>
        <v>0</v>
      </c>
      <c r="Q56" s="12"/>
      <c r="R56" s="12">
        <f>SUM(Z57:Z65535)</f>
        <v>0</v>
      </c>
      <c r="S56" s="12">
        <f t="shared" si="30"/>
        <v>5110.72</v>
      </c>
      <c r="T56" s="12"/>
      <c r="U56" s="12"/>
      <c r="V56" s="12"/>
      <c r="W56" s="12"/>
      <c r="X56" s="12"/>
      <c r="Y56" s="12"/>
      <c r="Z56" s="12"/>
      <c r="AA56" s="12">
        <f t="shared" si="31"/>
        <v>0</v>
      </c>
      <c r="AB56" s="12">
        <v>0</v>
      </c>
    </row>
    <row r="57" spans="1:28" ht="15.75" thickBot="1" x14ac:dyDescent="0.3">
      <c r="A57" s="7" t="s">
        <v>84</v>
      </c>
      <c r="B57" s="2" t="s">
        <v>85</v>
      </c>
      <c r="C57" s="12">
        <v>0</v>
      </c>
      <c r="D57" s="17"/>
      <c r="E57" s="23"/>
      <c r="F57" s="12"/>
      <c r="G57" s="12">
        <f>SUM(T58:T65535)</f>
        <v>44.263999999999996</v>
      </c>
      <c r="H57" s="12">
        <f>SUM(U58:U65535)</f>
        <v>2102.54</v>
      </c>
      <c r="I57" s="12"/>
      <c r="J57" s="12">
        <f>SUM(V58:V65535)</f>
        <v>3008.1800000000003</v>
      </c>
      <c r="K57" s="12"/>
      <c r="L57" s="12">
        <f>SUM(W58:W65535)</f>
        <v>0</v>
      </c>
      <c r="M57" s="12"/>
      <c r="N57" s="12">
        <f>SUM(X58:X65535)</f>
        <v>0</v>
      </c>
      <c r="O57" s="12"/>
      <c r="P57" s="12">
        <f>SUM(Y58:Y65535)</f>
        <v>0</v>
      </c>
      <c r="Q57" s="12"/>
      <c r="R57" s="12">
        <f>SUM(Z58:Z65535)</f>
        <v>0</v>
      </c>
      <c r="S57" s="12">
        <f t="shared" si="30"/>
        <v>5110.72</v>
      </c>
      <c r="T57" s="12"/>
      <c r="U57" s="12"/>
      <c r="V57" s="12"/>
      <c r="W57" s="12"/>
      <c r="X57" s="12"/>
      <c r="Y57" s="12"/>
      <c r="Z57" s="12"/>
      <c r="AA57" s="12">
        <f t="shared" si="31"/>
        <v>0</v>
      </c>
      <c r="AB57" s="12">
        <v>0</v>
      </c>
    </row>
    <row r="58" spans="1:28" ht="74.25" thickBot="1" x14ac:dyDescent="0.3">
      <c r="A58" s="7" t="s">
        <v>86</v>
      </c>
      <c r="B58" s="2" t="s">
        <v>87</v>
      </c>
      <c r="C58" s="12">
        <v>40</v>
      </c>
      <c r="D58" s="17" t="s">
        <v>36</v>
      </c>
      <c r="E58" s="23"/>
      <c r="F58" s="12"/>
      <c r="G58" s="12">
        <f>SUM(T59:T65535)</f>
        <v>44.263999999999996</v>
      </c>
      <c r="H58" s="12">
        <f>SUM(U59:U65535)</f>
        <v>2102.54</v>
      </c>
      <c r="I58" s="12"/>
      <c r="J58" s="12">
        <f>SUM(V59:V65535)</f>
        <v>3008.1800000000003</v>
      </c>
      <c r="K58" s="12"/>
      <c r="L58" s="12">
        <f>SUM(W59:W65535)</f>
        <v>0</v>
      </c>
      <c r="M58" s="12"/>
      <c r="N58" s="12">
        <f>SUM(X59:X65535)</f>
        <v>0</v>
      </c>
      <c r="O58" s="12"/>
      <c r="P58" s="12">
        <f>SUM(Y59:Y65535)</f>
        <v>0</v>
      </c>
      <c r="Q58" s="12"/>
      <c r="R58" s="12">
        <f>SUM(Z59:Z65535)</f>
        <v>0</v>
      </c>
      <c r="S58" s="12">
        <f t="shared" si="30"/>
        <v>5110.72</v>
      </c>
      <c r="T58" s="12"/>
      <c r="U58" s="12"/>
      <c r="V58" s="12"/>
      <c r="W58" s="12"/>
      <c r="X58" s="12"/>
      <c r="Y58" s="12"/>
      <c r="Z58" s="12"/>
      <c r="AA58" s="12">
        <f t="shared" si="31"/>
        <v>127.768</v>
      </c>
      <c r="AB58" s="12">
        <v>1</v>
      </c>
    </row>
    <row r="59" spans="1:28" ht="21.75" thickBot="1" x14ac:dyDescent="0.3">
      <c r="A59" s="8"/>
      <c r="B59" s="3" t="s">
        <v>88</v>
      </c>
      <c r="C59" s="13">
        <f>C58*AB59</f>
        <v>40</v>
      </c>
      <c r="D59" s="18" t="s">
        <v>36</v>
      </c>
      <c r="E59" s="24">
        <v>0.56999999999999995</v>
      </c>
      <c r="F59" s="13">
        <v>47.5</v>
      </c>
      <c r="G59" s="13">
        <f t="shared" ref="G59:G69" si="46">C59*E59</f>
        <v>22.799999999999997</v>
      </c>
      <c r="H59" s="13">
        <f t="shared" ref="H59:H69" si="47">G59*F59</f>
        <v>1082.9999999999998</v>
      </c>
      <c r="I59" s="13"/>
      <c r="J59" s="13">
        <f t="shared" ref="J59:J69" si="48">C59*I59</f>
        <v>0</v>
      </c>
      <c r="K59" s="13">
        <v>0</v>
      </c>
      <c r="L59" s="13">
        <f t="shared" ref="L59:L69" si="49">C59*K59</f>
        <v>0</v>
      </c>
      <c r="M59" s="13">
        <v>0</v>
      </c>
      <c r="N59" s="13">
        <f t="shared" ref="N59:N69" si="50">C59*M59</f>
        <v>0</v>
      </c>
      <c r="O59" s="13">
        <v>0</v>
      </c>
      <c r="P59" s="13">
        <f t="shared" ref="P59:P69" si="51">O59*M59</f>
        <v>0</v>
      </c>
      <c r="Q59" s="13">
        <v>0</v>
      </c>
      <c r="R59" s="13">
        <f t="shared" ref="R59:R69" si="52">C59*Q59</f>
        <v>0</v>
      </c>
      <c r="S59" s="19">
        <f t="shared" si="30"/>
        <v>1082.9999999999998</v>
      </c>
      <c r="T59" s="13">
        <f t="shared" ref="T59:T69" si="53">C59*E59</f>
        <v>22.799999999999997</v>
      </c>
      <c r="U59" s="13">
        <f t="shared" ref="U59:U69" si="54">G59*F59</f>
        <v>1082.9999999999998</v>
      </c>
      <c r="V59" s="13">
        <f t="shared" ref="V59:V69" si="55">C59*I59</f>
        <v>0</v>
      </c>
      <c r="W59" s="13">
        <f t="shared" ref="W59:W69" si="56">C59*K59</f>
        <v>0</v>
      </c>
      <c r="X59" s="13">
        <f t="shared" ref="X59:X69" si="57">C59*M59</f>
        <v>0</v>
      </c>
      <c r="Y59" s="13">
        <f t="shared" ref="Y59:Y69" si="58">O59*M59</f>
        <v>0</v>
      </c>
      <c r="Z59" s="13">
        <f t="shared" ref="Z59:Z69" si="59">C59*Q59</f>
        <v>0</v>
      </c>
      <c r="AA59" s="13">
        <f t="shared" si="31"/>
        <v>27.074999999999996</v>
      </c>
      <c r="AB59" s="13">
        <v>1</v>
      </c>
    </row>
    <row r="60" spans="1:28" ht="15.75" thickBot="1" x14ac:dyDescent="0.3">
      <c r="A60" s="8"/>
      <c r="B60" s="3" t="s">
        <v>89</v>
      </c>
      <c r="C60" s="13">
        <f>C58*AB60</f>
        <v>40</v>
      </c>
      <c r="D60" s="18" t="s">
        <v>36</v>
      </c>
      <c r="E60" s="24">
        <v>0.06</v>
      </c>
      <c r="F60" s="13">
        <v>47.5</v>
      </c>
      <c r="G60" s="13">
        <f t="shared" si="46"/>
        <v>2.4</v>
      </c>
      <c r="H60" s="13">
        <f t="shared" si="47"/>
        <v>114</v>
      </c>
      <c r="I60" s="13"/>
      <c r="J60" s="13">
        <f t="shared" si="48"/>
        <v>0</v>
      </c>
      <c r="K60" s="13">
        <v>0</v>
      </c>
      <c r="L60" s="13">
        <f t="shared" si="49"/>
        <v>0</v>
      </c>
      <c r="M60" s="13">
        <v>0</v>
      </c>
      <c r="N60" s="13">
        <f t="shared" si="50"/>
        <v>0</v>
      </c>
      <c r="O60" s="13">
        <v>0</v>
      </c>
      <c r="P60" s="13">
        <f t="shared" si="51"/>
        <v>0</v>
      </c>
      <c r="Q60" s="13">
        <v>0</v>
      </c>
      <c r="R60" s="13">
        <f t="shared" si="52"/>
        <v>0</v>
      </c>
      <c r="S60" s="19">
        <f t="shared" si="30"/>
        <v>114</v>
      </c>
      <c r="T60" s="13">
        <f t="shared" si="53"/>
        <v>2.4</v>
      </c>
      <c r="U60" s="13">
        <f t="shared" si="54"/>
        <v>114</v>
      </c>
      <c r="V60" s="13">
        <f t="shared" si="55"/>
        <v>0</v>
      </c>
      <c r="W60" s="13">
        <f t="shared" si="56"/>
        <v>0</v>
      </c>
      <c r="X60" s="13">
        <f t="shared" si="57"/>
        <v>0</v>
      </c>
      <c r="Y60" s="13">
        <f t="shared" si="58"/>
        <v>0</v>
      </c>
      <c r="Z60" s="13">
        <f t="shared" si="59"/>
        <v>0</v>
      </c>
      <c r="AA60" s="13">
        <f t="shared" si="31"/>
        <v>2.85</v>
      </c>
      <c r="AB60" s="13">
        <v>1</v>
      </c>
    </row>
    <row r="61" spans="1:28" ht="15.75" thickBot="1" x14ac:dyDescent="0.3">
      <c r="A61" s="8"/>
      <c r="B61" s="3" t="s">
        <v>90</v>
      </c>
      <c r="C61" s="13">
        <f>C58*AB61</f>
        <v>27.599999999999998</v>
      </c>
      <c r="D61" s="18" t="s">
        <v>34</v>
      </c>
      <c r="E61" s="24">
        <v>0.14000000000000001</v>
      </c>
      <c r="F61" s="13">
        <v>47.5</v>
      </c>
      <c r="G61" s="13">
        <f t="shared" si="46"/>
        <v>3.8639999999999999</v>
      </c>
      <c r="H61" s="13">
        <f t="shared" si="47"/>
        <v>183.54</v>
      </c>
      <c r="I61" s="13"/>
      <c r="J61" s="13">
        <f t="shared" si="48"/>
        <v>0</v>
      </c>
      <c r="K61" s="13">
        <v>0</v>
      </c>
      <c r="L61" s="13">
        <f t="shared" si="49"/>
        <v>0</v>
      </c>
      <c r="M61" s="13">
        <v>0</v>
      </c>
      <c r="N61" s="13">
        <f t="shared" si="50"/>
        <v>0</v>
      </c>
      <c r="O61" s="13">
        <v>0</v>
      </c>
      <c r="P61" s="13">
        <f t="shared" si="51"/>
        <v>0</v>
      </c>
      <c r="Q61" s="13">
        <v>0</v>
      </c>
      <c r="R61" s="13">
        <f t="shared" si="52"/>
        <v>0</v>
      </c>
      <c r="S61" s="19">
        <f t="shared" si="30"/>
        <v>183.54</v>
      </c>
      <c r="T61" s="13">
        <f t="shared" si="53"/>
        <v>3.8639999999999999</v>
      </c>
      <c r="U61" s="13">
        <f t="shared" si="54"/>
        <v>183.54</v>
      </c>
      <c r="V61" s="13">
        <f t="shared" si="55"/>
        <v>0</v>
      </c>
      <c r="W61" s="13">
        <f t="shared" si="56"/>
        <v>0</v>
      </c>
      <c r="X61" s="13">
        <f t="shared" si="57"/>
        <v>0</v>
      </c>
      <c r="Y61" s="13">
        <f t="shared" si="58"/>
        <v>0</v>
      </c>
      <c r="Z61" s="13">
        <f t="shared" si="59"/>
        <v>0</v>
      </c>
      <c r="AA61" s="13">
        <f t="shared" si="31"/>
        <v>6.65</v>
      </c>
      <c r="AB61" s="13">
        <v>0.69</v>
      </c>
    </row>
    <row r="62" spans="1:28" ht="15.75" thickBot="1" x14ac:dyDescent="0.3">
      <c r="A62" s="8"/>
      <c r="B62" s="3" t="s">
        <v>91</v>
      </c>
      <c r="C62" s="13">
        <f>C58*AB62</f>
        <v>40</v>
      </c>
      <c r="D62" s="18" t="s">
        <v>36</v>
      </c>
      <c r="E62" s="24">
        <v>0.02</v>
      </c>
      <c r="F62" s="13">
        <v>47.5</v>
      </c>
      <c r="G62" s="13">
        <f t="shared" si="46"/>
        <v>0.8</v>
      </c>
      <c r="H62" s="13">
        <f t="shared" si="47"/>
        <v>38</v>
      </c>
      <c r="I62" s="13"/>
      <c r="J62" s="13">
        <f t="shared" si="48"/>
        <v>0</v>
      </c>
      <c r="K62" s="13">
        <v>0</v>
      </c>
      <c r="L62" s="13">
        <f t="shared" si="49"/>
        <v>0</v>
      </c>
      <c r="M62" s="13">
        <v>0</v>
      </c>
      <c r="N62" s="13">
        <f t="shared" si="50"/>
        <v>0</v>
      </c>
      <c r="O62" s="13">
        <v>0</v>
      </c>
      <c r="P62" s="13">
        <f t="shared" si="51"/>
        <v>0</v>
      </c>
      <c r="Q62" s="13">
        <v>0</v>
      </c>
      <c r="R62" s="13">
        <f t="shared" si="52"/>
        <v>0</v>
      </c>
      <c r="S62" s="19">
        <f t="shared" si="30"/>
        <v>38</v>
      </c>
      <c r="T62" s="13">
        <f t="shared" si="53"/>
        <v>0.8</v>
      </c>
      <c r="U62" s="13">
        <f t="shared" si="54"/>
        <v>38</v>
      </c>
      <c r="V62" s="13">
        <f t="shared" si="55"/>
        <v>0</v>
      </c>
      <c r="W62" s="13">
        <f t="shared" si="56"/>
        <v>0</v>
      </c>
      <c r="X62" s="13">
        <f t="shared" si="57"/>
        <v>0</v>
      </c>
      <c r="Y62" s="13">
        <f t="shared" si="58"/>
        <v>0</v>
      </c>
      <c r="Z62" s="13">
        <f t="shared" si="59"/>
        <v>0</v>
      </c>
      <c r="AA62" s="13">
        <f t="shared" si="31"/>
        <v>0.95</v>
      </c>
      <c r="AB62" s="13">
        <v>1</v>
      </c>
    </row>
    <row r="63" spans="1:28" ht="15.75" thickBot="1" x14ac:dyDescent="0.3">
      <c r="A63" s="8"/>
      <c r="B63" s="3" t="s">
        <v>92</v>
      </c>
      <c r="C63" s="13">
        <f>C58*AB63</f>
        <v>80</v>
      </c>
      <c r="D63" s="18" t="s">
        <v>36</v>
      </c>
      <c r="E63" s="24">
        <v>0.12</v>
      </c>
      <c r="F63" s="13">
        <v>47.5</v>
      </c>
      <c r="G63" s="13">
        <f t="shared" si="46"/>
        <v>9.6</v>
      </c>
      <c r="H63" s="13">
        <f t="shared" si="47"/>
        <v>456</v>
      </c>
      <c r="I63" s="13"/>
      <c r="J63" s="13">
        <f t="shared" si="48"/>
        <v>0</v>
      </c>
      <c r="K63" s="13">
        <v>0</v>
      </c>
      <c r="L63" s="13">
        <f t="shared" si="49"/>
        <v>0</v>
      </c>
      <c r="M63" s="13">
        <v>0</v>
      </c>
      <c r="N63" s="13">
        <f t="shared" si="50"/>
        <v>0</v>
      </c>
      <c r="O63" s="13">
        <v>0</v>
      </c>
      <c r="P63" s="13">
        <f t="shared" si="51"/>
        <v>0</v>
      </c>
      <c r="Q63" s="13">
        <v>0</v>
      </c>
      <c r="R63" s="13">
        <f t="shared" si="52"/>
        <v>0</v>
      </c>
      <c r="S63" s="19">
        <f t="shared" si="30"/>
        <v>456</v>
      </c>
      <c r="T63" s="13">
        <f t="shared" si="53"/>
        <v>9.6</v>
      </c>
      <c r="U63" s="13">
        <f t="shared" si="54"/>
        <v>456</v>
      </c>
      <c r="V63" s="13">
        <f t="shared" si="55"/>
        <v>0</v>
      </c>
      <c r="W63" s="13">
        <f t="shared" si="56"/>
        <v>0</v>
      </c>
      <c r="X63" s="13">
        <f t="shared" si="57"/>
        <v>0</v>
      </c>
      <c r="Y63" s="13">
        <f t="shared" si="58"/>
        <v>0</v>
      </c>
      <c r="Z63" s="13">
        <f t="shared" si="59"/>
        <v>0</v>
      </c>
      <c r="AA63" s="13">
        <f t="shared" si="31"/>
        <v>5.7</v>
      </c>
      <c r="AB63" s="13">
        <v>2</v>
      </c>
    </row>
    <row r="64" spans="1:28" ht="15.75" thickBot="1" x14ac:dyDescent="0.3">
      <c r="A64" s="8"/>
      <c r="B64" s="3" t="s">
        <v>42</v>
      </c>
      <c r="C64" s="13">
        <f>C58*AB64</f>
        <v>6</v>
      </c>
      <c r="D64" s="18" t="s">
        <v>43</v>
      </c>
      <c r="E64" s="24">
        <v>0.8</v>
      </c>
      <c r="F64" s="13">
        <v>47.5</v>
      </c>
      <c r="G64" s="13">
        <f t="shared" si="46"/>
        <v>4.8000000000000007</v>
      </c>
      <c r="H64" s="13">
        <f t="shared" si="47"/>
        <v>228.00000000000003</v>
      </c>
      <c r="I64" s="13"/>
      <c r="J64" s="13">
        <f t="shared" si="48"/>
        <v>0</v>
      </c>
      <c r="K64" s="13">
        <v>0</v>
      </c>
      <c r="L64" s="13">
        <f t="shared" si="49"/>
        <v>0</v>
      </c>
      <c r="M64" s="13">
        <v>0</v>
      </c>
      <c r="N64" s="13">
        <f t="shared" si="50"/>
        <v>0</v>
      </c>
      <c r="O64" s="13">
        <v>0</v>
      </c>
      <c r="P64" s="13">
        <f t="shared" si="51"/>
        <v>0</v>
      </c>
      <c r="Q64" s="13">
        <v>0</v>
      </c>
      <c r="R64" s="13">
        <f t="shared" si="52"/>
        <v>0</v>
      </c>
      <c r="S64" s="19">
        <f t="shared" si="30"/>
        <v>228.00000000000003</v>
      </c>
      <c r="T64" s="13">
        <f t="shared" si="53"/>
        <v>4.8000000000000007</v>
      </c>
      <c r="U64" s="13">
        <f t="shared" si="54"/>
        <v>228.00000000000003</v>
      </c>
      <c r="V64" s="13">
        <f t="shared" si="55"/>
        <v>0</v>
      </c>
      <c r="W64" s="13">
        <f t="shared" si="56"/>
        <v>0</v>
      </c>
      <c r="X64" s="13">
        <f t="shared" si="57"/>
        <v>0</v>
      </c>
      <c r="Y64" s="13">
        <f t="shared" si="58"/>
        <v>0</v>
      </c>
      <c r="Z64" s="13">
        <f t="shared" si="59"/>
        <v>0</v>
      </c>
      <c r="AA64" s="13">
        <f t="shared" si="31"/>
        <v>38.000000000000007</v>
      </c>
      <c r="AB64" s="13">
        <v>0.15</v>
      </c>
    </row>
    <row r="65" spans="1:28" ht="15.75" thickBot="1" x14ac:dyDescent="0.3">
      <c r="A65" s="8"/>
      <c r="B65" s="3" t="s">
        <v>93</v>
      </c>
      <c r="C65" s="13">
        <f>C58*AB65</f>
        <v>40</v>
      </c>
      <c r="D65" s="18" t="s">
        <v>36</v>
      </c>
      <c r="E65" s="24"/>
      <c r="F65" s="13"/>
      <c r="G65" s="13">
        <f t="shared" si="46"/>
        <v>0</v>
      </c>
      <c r="H65" s="13">
        <f t="shared" si="47"/>
        <v>0</v>
      </c>
      <c r="I65" s="13">
        <v>18</v>
      </c>
      <c r="J65" s="13">
        <f t="shared" si="48"/>
        <v>720</v>
      </c>
      <c r="K65" s="13">
        <v>0</v>
      </c>
      <c r="L65" s="13">
        <f t="shared" si="49"/>
        <v>0</v>
      </c>
      <c r="M65" s="13">
        <v>0</v>
      </c>
      <c r="N65" s="13">
        <f t="shared" si="50"/>
        <v>0</v>
      </c>
      <c r="O65" s="13">
        <v>0</v>
      </c>
      <c r="P65" s="13">
        <f t="shared" si="51"/>
        <v>0</v>
      </c>
      <c r="Q65" s="13">
        <v>0</v>
      </c>
      <c r="R65" s="13">
        <f t="shared" si="52"/>
        <v>0</v>
      </c>
      <c r="S65" s="19">
        <f t="shared" si="30"/>
        <v>720</v>
      </c>
      <c r="T65" s="13">
        <f t="shared" si="53"/>
        <v>0</v>
      </c>
      <c r="U65" s="13">
        <f t="shared" si="54"/>
        <v>0</v>
      </c>
      <c r="V65" s="13">
        <f t="shared" si="55"/>
        <v>720</v>
      </c>
      <c r="W65" s="13">
        <f t="shared" si="56"/>
        <v>0</v>
      </c>
      <c r="X65" s="13">
        <f t="shared" si="57"/>
        <v>0</v>
      </c>
      <c r="Y65" s="13">
        <f t="shared" si="58"/>
        <v>0</v>
      </c>
      <c r="Z65" s="13">
        <f t="shared" si="59"/>
        <v>0</v>
      </c>
      <c r="AA65" s="13">
        <f t="shared" si="31"/>
        <v>18</v>
      </c>
      <c r="AB65" s="13">
        <v>1</v>
      </c>
    </row>
    <row r="66" spans="1:28" ht="15.75" thickBot="1" x14ac:dyDescent="0.3">
      <c r="A66" s="8"/>
      <c r="B66" s="3" t="s">
        <v>94</v>
      </c>
      <c r="C66" s="13">
        <f>C58*AB66</f>
        <v>27.599999999999998</v>
      </c>
      <c r="D66" s="18" t="s">
        <v>34</v>
      </c>
      <c r="E66" s="24"/>
      <c r="F66" s="13"/>
      <c r="G66" s="13">
        <f t="shared" si="46"/>
        <v>0</v>
      </c>
      <c r="H66" s="13">
        <f t="shared" si="47"/>
        <v>0</v>
      </c>
      <c r="I66" s="13">
        <v>1.05</v>
      </c>
      <c r="J66" s="13">
        <f t="shared" si="48"/>
        <v>28.98</v>
      </c>
      <c r="K66" s="13">
        <v>0</v>
      </c>
      <c r="L66" s="13">
        <f t="shared" si="49"/>
        <v>0</v>
      </c>
      <c r="M66" s="13">
        <v>0</v>
      </c>
      <c r="N66" s="13">
        <f t="shared" si="50"/>
        <v>0</v>
      </c>
      <c r="O66" s="13">
        <v>0</v>
      </c>
      <c r="P66" s="13">
        <f t="shared" si="51"/>
        <v>0</v>
      </c>
      <c r="Q66" s="13">
        <v>0</v>
      </c>
      <c r="R66" s="13">
        <f t="shared" si="52"/>
        <v>0</v>
      </c>
      <c r="S66" s="19">
        <f t="shared" ref="S66:S97" si="60">SUM(H66,J66,L66,N66,R66)</f>
        <v>28.98</v>
      </c>
      <c r="T66" s="13">
        <f t="shared" si="53"/>
        <v>0</v>
      </c>
      <c r="U66" s="13">
        <f t="shared" si="54"/>
        <v>0</v>
      </c>
      <c r="V66" s="13">
        <f t="shared" si="55"/>
        <v>28.98</v>
      </c>
      <c r="W66" s="13">
        <f t="shared" si="56"/>
        <v>0</v>
      </c>
      <c r="X66" s="13">
        <f t="shared" si="57"/>
        <v>0</v>
      </c>
      <c r="Y66" s="13">
        <f t="shared" si="58"/>
        <v>0</v>
      </c>
      <c r="Z66" s="13">
        <f t="shared" si="59"/>
        <v>0</v>
      </c>
      <c r="AA66" s="13">
        <f t="shared" si="31"/>
        <v>1.05</v>
      </c>
      <c r="AB66" s="13">
        <v>0.69</v>
      </c>
    </row>
    <row r="67" spans="1:28" ht="21.75" thickBot="1" x14ac:dyDescent="0.3">
      <c r="A67" s="8"/>
      <c r="B67" s="3" t="s">
        <v>95</v>
      </c>
      <c r="C67" s="13">
        <f>C58*AB67</f>
        <v>240</v>
      </c>
      <c r="D67" s="18" t="s">
        <v>48</v>
      </c>
      <c r="E67" s="24"/>
      <c r="F67" s="13"/>
      <c r="G67" s="13">
        <f t="shared" si="46"/>
        <v>0</v>
      </c>
      <c r="H67" s="13">
        <f t="shared" si="47"/>
        <v>0</v>
      </c>
      <c r="I67" s="13">
        <v>0.08</v>
      </c>
      <c r="J67" s="13">
        <f t="shared" si="48"/>
        <v>19.2</v>
      </c>
      <c r="K67" s="13">
        <v>0</v>
      </c>
      <c r="L67" s="13">
        <f t="shared" si="49"/>
        <v>0</v>
      </c>
      <c r="M67" s="13">
        <v>0</v>
      </c>
      <c r="N67" s="13">
        <f t="shared" si="50"/>
        <v>0</v>
      </c>
      <c r="O67" s="13">
        <v>0</v>
      </c>
      <c r="P67" s="13">
        <f t="shared" si="51"/>
        <v>0</v>
      </c>
      <c r="Q67" s="13">
        <v>0</v>
      </c>
      <c r="R67" s="13">
        <f t="shared" si="52"/>
        <v>0</v>
      </c>
      <c r="S67" s="19">
        <f t="shared" si="60"/>
        <v>19.2</v>
      </c>
      <c r="T67" s="13">
        <f t="shared" si="53"/>
        <v>0</v>
      </c>
      <c r="U67" s="13">
        <f t="shared" si="54"/>
        <v>0</v>
      </c>
      <c r="V67" s="13">
        <f t="shared" si="55"/>
        <v>19.2</v>
      </c>
      <c r="W67" s="13">
        <f t="shared" si="56"/>
        <v>0</v>
      </c>
      <c r="X67" s="13">
        <f t="shared" si="57"/>
        <v>0</v>
      </c>
      <c r="Y67" s="13">
        <f t="shared" si="58"/>
        <v>0</v>
      </c>
      <c r="Z67" s="13">
        <f t="shared" si="59"/>
        <v>0</v>
      </c>
      <c r="AA67" s="13">
        <f t="shared" si="31"/>
        <v>0.08</v>
      </c>
      <c r="AB67" s="13">
        <v>6</v>
      </c>
    </row>
    <row r="68" spans="1:28" ht="21.75" thickBot="1" x14ac:dyDescent="0.3">
      <c r="A68" s="8"/>
      <c r="B68" s="3" t="s">
        <v>96</v>
      </c>
      <c r="C68" s="13">
        <f>C58*AB68</f>
        <v>500</v>
      </c>
      <c r="D68" s="18" t="s">
        <v>40</v>
      </c>
      <c r="E68" s="24"/>
      <c r="F68" s="13"/>
      <c r="G68" s="13">
        <f t="shared" si="46"/>
        <v>0</v>
      </c>
      <c r="H68" s="13">
        <f t="shared" si="47"/>
        <v>0</v>
      </c>
      <c r="I68" s="13">
        <v>2.8</v>
      </c>
      <c r="J68" s="13">
        <f t="shared" si="48"/>
        <v>1400</v>
      </c>
      <c r="K68" s="13">
        <v>0</v>
      </c>
      <c r="L68" s="13">
        <f t="shared" si="49"/>
        <v>0</v>
      </c>
      <c r="M68" s="13">
        <v>0</v>
      </c>
      <c r="N68" s="13">
        <f t="shared" si="50"/>
        <v>0</v>
      </c>
      <c r="O68" s="13">
        <v>0</v>
      </c>
      <c r="P68" s="13">
        <f t="shared" si="51"/>
        <v>0</v>
      </c>
      <c r="Q68" s="13">
        <v>0</v>
      </c>
      <c r="R68" s="13">
        <f t="shared" si="52"/>
        <v>0</v>
      </c>
      <c r="S68" s="19">
        <f t="shared" si="60"/>
        <v>1400</v>
      </c>
      <c r="T68" s="13">
        <f t="shared" si="53"/>
        <v>0</v>
      </c>
      <c r="U68" s="13">
        <f t="shared" si="54"/>
        <v>0</v>
      </c>
      <c r="V68" s="13">
        <f t="shared" si="55"/>
        <v>1400</v>
      </c>
      <c r="W68" s="13">
        <f t="shared" si="56"/>
        <v>0</v>
      </c>
      <c r="X68" s="13">
        <f t="shared" si="57"/>
        <v>0</v>
      </c>
      <c r="Y68" s="13">
        <f t="shared" si="58"/>
        <v>0</v>
      </c>
      <c r="Z68" s="13">
        <f t="shared" si="59"/>
        <v>0</v>
      </c>
      <c r="AA68" s="13">
        <f t="shared" si="31"/>
        <v>2.8</v>
      </c>
      <c r="AB68" s="13">
        <v>12.5</v>
      </c>
    </row>
    <row r="69" spans="1:28" ht="15.75" thickBot="1" x14ac:dyDescent="0.3">
      <c r="A69" s="8"/>
      <c r="B69" s="3" t="s">
        <v>53</v>
      </c>
      <c r="C69" s="13">
        <f>C58*AB69</f>
        <v>6</v>
      </c>
      <c r="D69" s="18" t="s">
        <v>43</v>
      </c>
      <c r="E69" s="24"/>
      <c r="F69" s="13"/>
      <c r="G69" s="13">
        <f t="shared" si="46"/>
        <v>0</v>
      </c>
      <c r="H69" s="13">
        <f t="shared" si="47"/>
        <v>0</v>
      </c>
      <c r="I69" s="13">
        <v>140</v>
      </c>
      <c r="J69" s="13">
        <f t="shared" si="48"/>
        <v>840</v>
      </c>
      <c r="K69" s="13">
        <v>0</v>
      </c>
      <c r="L69" s="13">
        <f t="shared" si="49"/>
        <v>0</v>
      </c>
      <c r="M69" s="13">
        <v>0</v>
      </c>
      <c r="N69" s="13">
        <f t="shared" si="50"/>
        <v>0</v>
      </c>
      <c r="O69" s="13">
        <v>0</v>
      </c>
      <c r="P69" s="13">
        <f t="shared" si="51"/>
        <v>0</v>
      </c>
      <c r="Q69" s="13">
        <v>0</v>
      </c>
      <c r="R69" s="13">
        <f t="shared" si="52"/>
        <v>0</v>
      </c>
      <c r="S69" s="19">
        <f t="shared" si="60"/>
        <v>840</v>
      </c>
      <c r="T69" s="13">
        <f t="shared" si="53"/>
        <v>0</v>
      </c>
      <c r="U69" s="13">
        <f t="shared" si="54"/>
        <v>0</v>
      </c>
      <c r="V69" s="13">
        <f t="shared" si="55"/>
        <v>840</v>
      </c>
      <c r="W69" s="13">
        <f t="shared" si="56"/>
        <v>0</v>
      </c>
      <c r="X69" s="13">
        <f t="shared" si="57"/>
        <v>0</v>
      </c>
      <c r="Y69" s="13">
        <f t="shared" si="58"/>
        <v>0</v>
      </c>
      <c r="Z69" s="13">
        <f t="shared" si="59"/>
        <v>0</v>
      </c>
      <c r="AA69" s="13">
        <f t="shared" si="31"/>
        <v>140</v>
      </c>
      <c r="AB69" s="13">
        <v>0.15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Algemeen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Weergave van CUF bestand</dc:title>
  <dc:creator>CUF Viewer</dc:creator>
  <cp:lastModifiedBy>Paul</cp:lastModifiedBy>
  <dcterms:created xsi:type="dcterms:W3CDTF">2025-05-28T12:30:09Z</dcterms:created>
  <dcterms:modified xsi:type="dcterms:W3CDTF">2025-05-28T12:38:08Z</dcterms:modified>
</cp:coreProperties>
</file>